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7485" firstSheet="1" activeTab="3"/>
  </bookViews>
  <sheets>
    <sheet name="Приложение 6" sheetId="1" r:id="rId1"/>
    <sheet name="Лист2" sheetId="2" r:id="rId2"/>
    <sheet name="Лист3" sheetId="3" r:id="rId3"/>
    <sheet name="Приложение 9 БЮДЕТ" sheetId="4" r:id="rId4"/>
  </sheets>
  <definedNames/>
  <calcPr fullCalcOnLoad="1"/>
</workbook>
</file>

<file path=xl/sharedStrings.xml><?xml version="1.0" encoding="utf-8"?>
<sst xmlns="http://schemas.openxmlformats.org/spreadsheetml/2006/main" count="748" uniqueCount="173">
  <si>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</si>
  <si>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</si>
  <si>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</si>
  <si>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</si>
  <si>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</si>
  <si>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</si>
  <si>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</si>
  <si>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</si>
  <si>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</si>
  <si>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</si>
  <si>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</si>
  <si>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</si>
  <si>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</si>
  <si>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</si>
  <si>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</si>
  <si>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</si>
  <si>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</si>
  <si>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</si>
  <si>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</si>
  <si>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</si>
  <si>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</si>
  <si>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</si>
  <si>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</si>
  <si>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</si>
  <si>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</si>
  <si>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</si>
  <si>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</si>
  <si>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</si>
  <si>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</si>
  <si>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</si>
  <si>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</si>
  <si>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</si>
  <si>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</si>
  <si>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</si>
  <si>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</si>
  <si>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</si>
  <si>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</si>
  <si>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</si>
  <si>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</si>
  <si>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</si>
  <si>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</si>
  <si>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</si>
  <si>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</si>
  <si>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</si>
  <si>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</si>
  <si>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</si>
  <si>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</si>
  <si>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</si>
  <si>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</si>
  <si>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</si>
  <si>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</si>
  <si>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</si>
  <si>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</si>
  <si>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</si>
  <si>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</si>
  <si>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</si>
  <si>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</si>
  <si>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</si>
  <si>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</si>
  <si>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</si>
  <si>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</si>
  <si>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</si>
  <si>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</si>
  <si>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</si>
  <si>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</si>
  <si>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</si>
  <si>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</si>
  <si>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</si>
  <si>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</si>
  <si>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</si>
  <si>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</si>
  <si>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</si>
  <si>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</si>
  <si>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</si>
  <si>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</si>
  <si>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</si>
  <si>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</si>
  <si>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</si>
  <si>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</si>
  <si>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</si>
  <si>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</si>
  <si>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</si>
  <si>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</si>
  <si>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</si>
  <si>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</si>
  <si>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</si>
  <si>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</si>
  <si>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</si>
  <si>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</si>
  <si>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</si>
  <si>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</si>
  <si>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</si>
  <si>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</si>
  <si>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</si>
  <si>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</si>
  <si>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</si>
  <si>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</si>
  <si>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</si>
  <si>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</si>
  <si>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</si>
  <si>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</si>
  <si>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</si>
  <si>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</si>
  <si>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</si>
  <si>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</si>
  <si>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</si>
  <si>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</si>
  <si>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</si>
  <si>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</si>
  <si>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</si>
  <si>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</si>
  <si>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</si>
  <si>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</si>
  <si>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</si>
  <si>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</si>
  <si>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</si>
  <si>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</si>
  <si>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</si>
  <si>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</si>
  <si>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</si>
  <si>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</si>
  <si>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</si>
  <si>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</si>
  <si>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</si>
  <si>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</si>
  <si>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</si>
  <si>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</si>
  <si>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</si>
  <si>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</si>
  <si>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</si>
  <si>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</si>
  <si>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</si>
  <si>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</si>
  <si>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</si>
  <si>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</si>
  <si>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</si>
  <si>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</si>
  <si>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</si>
  <si>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</si>
  <si>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</si>
  <si>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</si>
  <si>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</si>
  <si>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Закупка товаров, работ и услуг для обеспечения государственных (муниципальных) нужд </t>
  </si>
  <si>
    <t>ЖИЛИЩНО-КОММУНАЛЬНОЕ ХОЗЯЙСТВО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</si>
  <si>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</si>
  <si>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</si>
  <si>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</si>
  <si>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</si>
  <si>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</si>
  <si>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</si>
  <si>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</si>
  <si>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2024 год</t>
  </si>
  <si>
    <t>Условно-утверждённые расходы</t>
  </si>
  <si>
    <t>ведомство</t>
  </si>
  <si>
    <t xml:space="preserve">к решению Совета Жирновского городского поселения </t>
  </si>
  <si>
    <t>Председатель Совета</t>
  </si>
  <si>
    <t>Жирновского городского поселения</t>
  </si>
  <si>
    <t>А.К. Кудрявцев</t>
  </si>
  <si>
    <t>под-раздел</t>
  </si>
  <si>
    <t>Ведомственная структура расходов бюджета городского поселения Жирновское Жирновского муниципального района Волгоградской области на 2024 год и 2025 год</t>
  </si>
  <si>
    <t>2025 год</t>
  </si>
  <si>
    <t>09 0</t>
  </si>
  <si>
    <t>Муниципальная программа "Развитие территориального общественного самоуправления в Жирновском городском поселении Жирновского муниципального района Волгоградской области"</t>
  </si>
  <si>
    <t>Молодежная политика</t>
  </si>
  <si>
    <t>Муниципальная программа «Управление муниципальной  собственностью Жирновского городского поселения Жирновского  муниципального района  Волгоградской  области»</t>
  </si>
  <si>
    <t>Муниципальная программа «Обеспечение безопасности граждан на водных объектах  Жирновского городского поселения Жирновского муниципального района Волгоградской области»</t>
  </si>
  <si>
    <t>Муниципальная программа «Обеспечение пожарной безопасности Жирновского городского поселения Жирновского муниципального района Волгоградской области»</t>
  </si>
  <si>
    <t>Муниципальная программа «Профилактика правонарушений, терроризма и экстремизма на территории Жирновского городского поселения Жирновского муниципального района Волгоградской области»</t>
  </si>
  <si>
    <t>Муниципальная программа  «Формирование современной городской среды Жирновского городского поселения»</t>
  </si>
  <si>
    <t>Муниципальная программа «Реализация молодежной политики на территории Жирновского городского поселения Жирновского муниципального района Волгоградской области»</t>
  </si>
  <si>
    <t>Непрограммные расходы органов местного самоуправления Жирновского городского поселения</t>
  </si>
  <si>
    <t>Муниципальная программа «Развитие массовой физической культуры и спорта на территории Жирновского городского поселения Жирновского муниципального района Волгоградской области»</t>
  </si>
  <si>
    <t>Приложение № 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</si>
</sst>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wrapText="1"/>
    </xf>
    <xf numFmtId="0" fontId="2" fillId="0" borderId="13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right" vertical="top" wrapText="1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right" vertical="top" wrapText="1"/>
    </xf>
    <xf numFmtId="0" fontId="37" fillId="0" borderId="17" xfId="0" applyFont="1" applyBorder="1" applyAlignment="1">
      <alignment horizontal="right"/>
    </xf>
    <xf numFmtId="0" fontId="39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zoomScalePageLayoutView="0" workbookViewId="0" topLeftCell="A73">
      <selection activeCell="F87" sqref="F87"/>
    </sheetView>
  </sheetViews>
  <sheetFormatPr defaultColWidth="9.140625" defaultRowHeight="15"/>
  <cols>
    <col min="1" max="1" width="53.00390625" style="4" customWidth="1"/>
    <col min="2" max="2" width="11.00390625" style="4" customWidth="1"/>
    <col min="3" max="3" width="11.140625" style="4" customWidth="1"/>
    <col min="4" max="4" width="13.140625" style="4" customWidth="1"/>
    <col min="5" max="5" width="14.140625" style="4" customWidth="1"/>
    <col min="6" max="6" width="14.28125" style="4" customWidth="1"/>
    <col min="7" max="16384" width="9.140625" style="4" customWidth="1"/>
  </cols>
  <sheetData>
    <row r="1" spans="5:6" ht="19.5" customHeight="1">
      <c r="E1" s="63" t="s">
        <v>128</v>
      </c>
      <c r="F1" s="63"/>
    </row>
    <row r="2" spans="1:6" ht="144.75" customHeight="1">
      <c r="A2" s="5"/>
      <c r="B2" s="5"/>
      <c r="C2" s="5"/>
      <c r="D2" s="5"/>
      <c r="E2" s="64" t="s">
        <v>130</v>
      </c>
      <c r="F2" s="64"/>
    </row>
    <row r="3" spans="1:6" ht="18" customHeight="1">
      <c r="A3" s="5"/>
      <c r="B3" s="5"/>
      <c r="C3" s="5"/>
      <c r="D3" s="5"/>
      <c r="E3" s="55" t="s">
        <v>129</v>
      </c>
      <c r="F3" s="55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65" t="s">
        <v>131</v>
      </c>
      <c r="B5" s="66"/>
      <c r="C5" s="66"/>
      <c r="D5" s="66"/>
      <c r="E5" s="66"/>
      <c r="F5" s="66"/>
    </row>
    <row r="6" spans="1:6" ht="17.25" customHeight="1">
      <c r="A6" s="65" t="s">
        <v>113</v>
      </c>
      <c r="B6" s="65"/>
      <c r="C6" s="65"/>
      <c r="D6" s="65"/>
      <c r="E6" s="65"/>
      <c r="F6" s="65"/>
    </row>
    <row r="7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5.75">
      <c r="A10" s="3" t="s">
        <v>0</v>
      </c>
      <c r="B10" s="14" t="s">
        <v>43</v>
      </c>
      <c r="C10" s="14"/>
      <c r="D10" s="12"/>
      <c r="E10" s="12"/>
      <c r="F10" s="26">
        <f>F11+F14+F31+F37+F41</f>
        <v>13663.800000000001</v>
      </c>
    </row>
    <row r="11" spans="1:6" ht="47.25">
      <c r="A11" s="13" t="s">
        <v>1</v>
      </c>
      <c r="B11" s="14" t="s">
        <v>43</v>
      </c>
      <c r="C11" s="14" t="s">
        <v>44</v>
      </c>
      <c r="D11" s="13"/>
      <c r="E11" s="12"/>
      <c r="F11" s="26">
        <f>F13</f>
        <v>168</v>
      </c>
    </row>
    <row r="12" spans="1:6" ht="29.25" customHeight="1">
      <c r="A12" s="13" t="s">
        <v>112</v>
      </c>
      <c r="B12" s="14" t="s">
        <v>43</v>
      </c>
      <c r="C12" s="14" t="s">
        <v>44</v>
      </c>
      <c r="D12" s="12" t="s">
        <v>56</v>
      </c>
      <c r="E12" s="12"/>
      <c r="F12" s="26">
        <f>F13</f>
        <v>168</v>
      </c>
    </row>
    <row r="13" spans="1:6" ht="72.75" customHeight="1">
      <c r="A13" s="13" t="s">
        <v>2</v>
      </c>
      <c r="B13" s="14" t="s">
        <v>43</v>
      </c>
      <c r="C13" s="14" t="s">
        <v>44</v>
      </c>
      <c r="D13" s="12" t="s">
        <v>56</v>
      </c>
      <c r="E13" s="12">
        <v>100</v>
      </c>
      <c r="F13" s="26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28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26">
        <f>F16</f>
        <v>736</v>
      </c>
    </row>
    <row r="16" spans="1:6" ht="30.75" customHeight="1">
      <c r="A16" s="13" t="s">
        <v>114</v>
      </c>
      <c r="B16" s="14" t="s">
        <v>43</v>
      </c>
      <c r="C16" s="14" t="s">
        <v>45</v>
      </c>
      <c r="D16" s="12" t="s">
        <v>57</v>
      </c>
      <c r="E16" s="12"/>
      <c r="F16" s="26">
        <f>F17+F26</f>
        <v>736</v>
      </c>
    </row>
    <row r="17" spans="1:6" ht="19.5" customHeight="1">
      <c r="A17" s="13" t="s">
        <v>82</v>
      </c>
      <c r="B17" s="14" t="s">
        <v>43</v>
      </c>
      <c r="C17" s="14" t="s">
        <v>45</v>
      </c>
      <c r="D17" s="12"/>
      <c r="E17" s="12"/>
      <c r="F17" s="26">
        <f>SUM(F18:F25)</f>
        <v>691</v>
      </c>
    </row>
    <row r="18" spans="1:6" ht="34.5" customHeight="1">
      <c r="A18" s="13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26">
        <v>605.2</v>
      </c>
    </row>
    <row r="19" spans="1:6" ht="39" customHeight="1" hidden="1">
      <c r="A19" s="13"/>
      <c r="B19" s="14"/>
      <c r="C19" s="14"/>
      <c r="D19" s="12"/>
      <c r="E19" s="12"/>
      <c r="F19" s="27"/>
    </row>
    <row r="20" spans="1:6" ht="44.25" customHeight="1" hidden="1">
      <c r="A20" s="13"/>
      <c r="B20" s="14"/>
      <c r="C20" s="14"/>
      <c r="D20" s="12"/>
      <c r="E20" s="12"/>
      <c r="F20" s="27"/>
    </row>
    <row r="21" spans="1:6" ht="34.5" customHeight="1" hidden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27"/>
    </row>
    <row r="22" spans="1:6" ht="32.25" customHeight="1" hidden="1">
      <c r="A22" s="18" t="s">
        <v>77</v>
      </c>
      <c r="B22" s="14" t="s">
        <v>43</v>
      </c>
      <c r="C22" s="14" t="s">
        <v>45</v>
      </c>
      <c r="D22" s="12" t="s">
        <v>56</v>
      </c>
      <c r="E22" s="12">
        <v>100</v>
      </c>
      <c r="F22" s="27"/>
    </row>
    <row r="23" spans="1:6" ht="70.5" customHeight="1" hidden="1">
      <c r="A23" s="18" t="s">
        <v>78</v>
      </c>
      <c r="B23" s="14" t="s">
        <v>43</v>
      </c>
      <c r="C23" s="14" t="s">
        <v>45</v>
      </c>
      <c r="D23" s="12" t="s">
        <v>56</v>
      </c>
      <c r="E23" s="12">
        <v>100</v>
      </c>
      <c r="F23" s="27"/>
    </row>
    <row r="24" spans="1:6" ht="33.75" customHeight="1" hidden="1">
      <c r="A24" s="13" t="s">
        <v>3</v>
      </c>
      <c r="B24" s="14" t="s">
        <v>43</v>
      </c>
      <c r="C24" s="14" t="s">
        <v>45</v>
      </c>
      <c r="D24" s="12" t="s">
        <v>56</v>
      </c>
      <c r="E24" s="12">
        <v>200</v>
      </c>
      <c r="F24" s="27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26">
        <v>85.8</v>
      </c>
    </row>
    <row r="26" spans="1:6" ht="45" customHeight="1">
      <c r="A26" s="13" t="s">
        <v>83</v>
      </c>
      <c r="B26" s="14" t="s">
        <v>43</v>
      </c>
      <c r="C26" s="14" t="s">
        <v>45</v>
      </c>
      <c r="D26" s="12" t="s">
        <v>56</v>
      </c>
      <c r="E26" s="12"/>
      <c r="F26" s="28">
        <f>F27+F29</f>
        <v>45</v>
      </c>
    </row>
    <row r="27" spans="1:6" ht="33.75" customHeight="1">
      <c r="A27" s="13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26">
        <v>45</v>
      </c>
    </row>
    <row r="28" spans="1:6" ht="0.75" customHeight="1" hidden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26">
        <v>0</v>
      </c>
    </row>
    <row r="29" spans="1:6" ht="35.25" customHeight="1" hidden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26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26"/>
    </row>
    <row r="31" spans="1:6" ht="44.25" customHeight="1">
      <c r="A31" s="13" t="s">
        <v>8</v>
      </c>
      <c r="B31" s="14" t="s">
        <v>43</v>
      </c>
      <c r="C31" s="14" t="s">
        <v>47</v>
      </c>
      <c r="D31" s="12"/>
      <c r="E31" s="12"/>
      <c r="F31" s="26">
        <f>F32</f>
        <v>44.2</v>
      </c>
    </row>
    <row r="32" spans="1:6" ht="31.5" customHeight="1">
      <c r="A32" s="13" t="s">
        <v>115</v>
      </c>
      <c r="B32" s="14" t="s">
        <v>43</v>
      </c>
      <c r="C32" s="14" t="s">
        <v>47</v>
      </c>
      <c r="D32" s="12" t="s">
        <v>57</v>
      </c>
      <c r="E32" s="12"/>
      <c r="F32" s="26">
        <f>F34</f>
        <v>44.2</v>
      </c>
    </row>
    <row r="33" spans="1:6" ht="76.5" customHeight="1" hidden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26"/>
    </row>
    <row r="34" spans="1:6" ht="36.75" customHeight="1">
      <c r="A34" s="13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26">
        <v>44.2</v>
      </c>
    </row>
    <row r="35" spans="1:6" ht="0.75" customHeight="1" hidden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27"/>
    </row>
    <row r="36" spans="1:6" ht="3.75" customHeight="1" hidden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26"/>
    </row>
    <row r="37" spans="1:6" ht="15.75">
      <c r="A37" s="13" t="s">
        <v>12</v>
      </c>
      <c r="B37" s="14" t="s">
        <v>43</v>
      </c>
      <c r="C37" s="14">
        <v>11</v>
      </c>
      <c r="D37" s="12"/>
      <c r="E37" s="12"/>
      <c r="F37" s="26">
        <f>F38</f>
        <v>50</v>
      </c>
    </row>
    <row r="38" spans="1:6" ht="28.5" customHeight="1">
      <c r="A38" s="13" t="s">
        <v>84</v>
      </c>
      <c r="B38" s="14" t="s">
        <v>43</v>
      </c>
      <c r="C38" s="14">
        <v>11</v>
      </c>
      <c r="D38" s="12" t="s">
        <v>59</v>
      </c>
      <c r="E38" s="12"/>
      <c r="F38" s="26">
        <f>F39</f>
        <v>50</v>
      </c>
    </row>
    <row r="39" spans="1:6" ht="30.75" customHeight="1">
      <c r="A39" s="13" t="s">
        <v>85</v>
      </c>
      <c r="B39" s="14" t="s">
        <v>43</v>
      </c>
      <c r="C39" s="14">
        <v>11</v>
      </c>
      <c r="D39" s="12" t="s">
        <v>59</v>
      </c>
      <c r="E39" s="12"/>
      <c r="F39" s="26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26">
        <v>50</v>
      </c>
    </row>
    <row r="41" spans="1:6" ht="24" customHeight="1">
      <c r="A41" s="13" t="s">
        <v>13</v>
      </c>
      <c r="B41" s="14" t="s">
        <v>43</v>
      </c>
      <c r="C41" s="14" t="s">
        <v>46</v>
      </c>
      <c r="D41" s="12"/>
      <c r="E41" s="12"/>
      <c r="F41" s="26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26">
        <f>F43</f>
        <v>2559.2000000000003</v>
      </c>
    </row>
    <row r="43" spans="1:6" ht="62.25" customHeight="1">
      <c r="A43" s="21" t="s">
        <v>87</v>
      </c>
      <c r="B43" s="14" t="s">
        <v>43</v>
      </c>
      <c r="C43" s="14">
        <v>13</v>
      </c>
      <c r="D43" s="12" t="s">
        <v>72</v>
      </c>
      <c r="E43" s="12"/>
      <c r="F43" s="26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12" t="s">
        <v>88</v>
      </c>
      <c r="E44" s="12">
        <v>200</v>
      </c>
      <c r="F44" s="26">
        <v>1586</v>
      </c>
    </row>
    <row r="45" spans="1:6" ht="44.25" customHeight="1">
      <c r="A45" s="13" t="s">
        <v>15</v>
      </c>
      <c r="B45" s="14" t="s">
        <v>43</v>
      </c>
      <c r="C45" s="14">
        <v>13</v>
      </c>
      <c r="D45" s="12" t="s">
        <v>72</v>
      </c>
      <c r="E45" s="12">
        <v>200</v>
      </c>
      <c r="F45" s="26">
        <v>415.7</v>
      </c>
    </row>
    <row r="46" spans="1:6" ht="15.75">
      <c r="A46" s="13" t="s">
        <v>16</v>
      </c>
      <c r="B46" s="14" t="s">
        <v>43</v>
      </c>
      <c r="C46" s="14">
        <v>13</v>
      </c>
      <c r="D46" s="12" t="s">
        <v>72</v>
      </c>
      <c r="E46" s="12">
        <v>200</v>
      </c>
      <c r="F46" s="26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12" t="s">
        <v>72</v>
      </c>
      <c r="E47" s="12">
        <v>200</v>
      </c>
      <c r="F47" s="26">
        <v>100.9</v>
      </c>
    </row>
    <row r="48" spans="1:6" ht="17.25" customHeight="1">
      <c r="A48" s="13" t="s">
        <v>89</v>
      </c>
      <c r="B48" s="14" t="s">
        <v>43</v>
      </c>
      <c r="C48" s="14" t="s">
        <v>46</v>
      </c>
      <c r="D48" s="12" t="s">
        <v>59</v>
      </c>
      <c r="E48" s="12"/>
      <c r="F48" s="26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26">
        <v>256.5</v>
      </c>
    </row>
    <row r="50" spans="1:6" ht="18" customHeight="1">
      <c r="A50" s="13" t="s">
        <v>4</v>
      </c>
      <c r="B50" s="14" t="s">
        <v>43</v>
      </c>
      <c r="C50" s="14" t="s">
        <v>46</v>
      </c>
      <c r="D50" s="12" t="s">
        <v>62</v>
      </c>
      <c r="E50" s="12">
        <v>300</v>
      </c>
      <c r="F50" s="26">
        <v>143.5</v>
      </c>
    </row>
    <row r="51" spans="1:6" ht="18.75" customHeight="1">
      <c r="A51" s="13" t="s">
        <v>117</v>
      </c>
      <c r="B51" s="14" t="s">
        <v>43</v>
      </c>
      <c r="C51" s="14" t="s">
        <v>46</v>
      </c>
      <c r="D51" s="12" t="s">
        <v>62</v>
      </c>
      <c r="E51" s="12">
        <v>800</v>
      </c>
      <c r="F51" s="26">
        <v>9706.4</v>
      </c>
    </row>
    <row r="52" spans="1:6" ht="20.25" customHeight="1">
      <c r="A52" s="13" t="s">
        <v>92</v>
      </c>
      <c r="B52" s="14" t="s">
        <v>44</v>
      </c>
      <c r="C52" s="14"/>
      <c r="D52" s="12"/>
      <c r="E52" s="12"/>
      <c r="F52" s="26">
        <f>F53</f>
        <v>858.7</v>
      </c>
    </row>
    <row r="53" spans="1:6" ht="15.75" customHeight="1">
      <c r="A53" s="13" t="s">
        <v>93</v>
      </c>
      <c r="B53" s="14" t="s">
        <v>44</v>
      </c>
      <c r="C53" s="14" t="s">
        <v>42</v>
      </c>
      <c r="D53" s="12"/>
      <c r="E53" s="12"/>
      <c r="F53" s="26">
        <f>F54</f>
        <v>858.7</v>
      </c>
    </row>
    <row r="54" spans="1:6" ht="17.25" customHeight="1">
      <c r="A54" s="13" t="s">
        <v>89</v>
      </c>
      <c r="B54" s="14" t="s">
        <v>44</v>
      </c>
      <c r="C54" s="14" t="s">
        <v>42</v>
      </c>
      <c r="D54" s="12" t="s">
        <v>59</v>
      </c>
      <c r="E54" s="12"/>
      <c r="F54" s="26">
        <f>F55+F56</f>
        <v>858.7</v>
      </c>
    </row>
    <row r="55" spans="1:6" ht="59.25" customHeight="1">
      <c r="A55" s="13" t="s">
        <v>94</v>
      </c>
      <c r="B55" s="14" t="s">
        <v>44</v>
      </c>
      <c r="C55" s="14" t="s">
        <v>42</v>
      </c>
      <c r="D55" s="12" t="s">
        <v>59</v>
      </c>
      <c r="E55" s="12">
        <v>100</v>
      </c>
      <c r="F55" s="26">
        <v>751.6</v>
      </c>
    </row>
    <row r="56" spans="1:6" ht="30.75" customHeight="1">
      <c r="A56" s="13" t="s">
        <v>18</v>
      </c>
      <c r="B56" s="14" t="s">
        <v>44</v>
      </c>
      <c r="C56" s="14" t="s">
        <v>42</v>
      </c>
      <c r="D56" s="12" t="s">
        <v>59</v>
      </c>
      <c r="E56" s="12">
        <v>200</v>
      </c>
      <c r="F56" s="26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26">
        <f>F58</f>
        <v>225</v>
      </c>
    </row>
    <row r="58" spans="1:6" ht="47.25" customHeight="1">
      <c r="A58" s="13" t="s">
        <v>118</v>
      </c>
      <c r="B58" s="14" t="s">
        <v>42</v>
      </c>
      <c r="C58" s="14" t="s">
        <v>50</v>
      </c>
      <c r="D58" s="12"/>
      <c r="E58" s="12"/>
      <c r="F58" s="26">
        <f>F59</f>
        <v>225</v>
      </c>
    </row>
    <row r="59" spans="1:6" ht="23.25" customHeight="1">
      <c r="A59" s="13" t="s">
        <v>48</v>
      </c>
      <c r="B59" s="14" t="s">
        <v>42</v>
      </c>
      <c r="C59" s="14" t="s">
        <v>50</v>
      </c>
      <c r="D59" s="12"/>
      <c r="E59" s="12"/>
      <c r="F59" s="26">
        <f>F60+F64+F62</f>
        <v>225</v>
      </c>
    </row>
    <row r="60" spans="1:6" ht="60.75" customHeight="1">
      <c r="A60" s="20" t="s">
        <v>86</v>
      </c>
      <c r="B60" s="14" t="s">
        <v>42</v>
      </c>
      <c r="C60" s="14" t="s">
        <v>50</v>
      </c>
      <c r="D60" s="12" t="s">
        <v>63</v>
      </c>
      <c r="E60" s="12"/>
      <c r="F60" s="26">
        <f>F61</f>
        <v>45</v>
      </c>
    </row>
    <row r="61" spans="1:6" ht="30" customHeight="1">
      <c r="A61" s="13" t="s">
        <v>9</v>
      </c>
      <c r="B61" s="14" t="s">
        <v>42</v>
      </c>
      <c r="C61" s="14" t="s">
        <v>50</v>
      </c>
      <c r="D61" s="12" t="s">
        <v>63</v>
      </c>
      <c r="E61" s="12">
        <v>200</v>
      </c>
      <c r="F61" s="26">
        <v>45</v>
      </c>
    </row>
    <row r="62" spans="1:6" ht="64.5" customHeight="1">
      <c r="A62" s="20" t="s">
        <v>90</v>
      </c>
      <c r="B62" s="14" t="s">
        <v>42</v>
      </c>
      <c r="C62" s="14" t="s">
        <v>50</v>
      </c>
      <c r="D62" s="12" t="s">
        <v>69</v>
      </c>
      <c r="E62" s="12"/>
      <c r="F62" s="26">
        <f>F63</f>
        <v>130</v>
      </c>
    </row>
    <row r="63" spans="1:6" ht="28.5" customHeight="1">
      <c r="A63" s="13" t="s">
        <v>18</v>
      </c>
      <c r="B63" s="14" t="s">
        <v>42</v>
      </c>
      <c r="C63" s="14" t="s">
        <v>50</v>
      </c>
      <c r="D63" s="12" t="s">
        <v>69</v>
      </c>
      <c r="E63" s="12">
        <v>200</v>
      </c>
      <c r="F63" s="26">
        <v>130</v>
      </c>
    </row>
    <row r="64" spans="1:6" ht="78" customHeight="1">
      <c r="A64" s="20" t="s">
        <v>91</v>
      </c>
      <c r="B64" s="14" t="s">
        <v>42</v>
      </c>
      <c r="C64" s="14" t="s">
        <v>50</v>
      </c>
      <c r="D64" s="12" t="s">
        <v>65</v>
      </c>
      <c r="E64" s="12"/>
      <c r="F64" s="26">
        <f>F65</f>
        <v>50</v>
      </c>
    </row>
    <row r="65" spans="1:6" ht="31.5">
      <c r="A65" s="13" t="s">
        <v>18</v>
      </c>
      <c r="B65" s="14" t="s">
        <v>42</v>
      </c>
      <c r="C65" s="14" t="s">
        <v>50</v>
      </c>
      <c r="D65" s="12" t="s">
        <v>65</v>
      </c>
      <c r="E65" s="12">
        <v>200</v>
      </c>
      <c r="F65" s="26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26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26">
        <f>F68</f>
        <v>773</v>
      </c>
    </row>
    <row r="68" spans="1:6" ht="17.25" customHeight="1">
      <c r="A68" s="13" t="s">
        <v>89</v>
      </c>
      <c r="B68" s="14" t="s">
        <v>45</v>
      </c>
      <c r="C68" s="14" t="s">
        <v>51</v>
      </c>
      <c r="D68" s="12" t="s">
        <v>59</v>
      </c>
      <c r="E68" s="12"/>
      <c r="F68" s="26">
        <f>F69</f>
        <v>773</v>
      </c>
    </row>
    <row r="69" spans="1:6" ht="109.5" customHeight="1">
      <c r="A69" s="13" t="s">
        <v>108</v>
      </c>
      <c r="B69" s="14" t="s">
        <v>45</v>
      </c>
      <c r="C69" s="14" t="s">
        <v>51</v>
      </c>
      <c r="D69" s="12" t="s">
        <v>59</v>
      </c>
      <c r="E69" s="12">
        <v>200</v>
      </c>
      <c r="F69" s="26">
        <v>773</v>
      </c>
    </row>
    <row r="70" spans="1:6" ht="21.75" customHeight="1">
      <c r="A70" s="13" t="s">
        <v>95</v>
      </c>
      <c r="B70" s="14" t="s">
        <v>45</v>
      </c>
      <c r="C70" s="14" t="s">
        <v>55</v>
      </c>
      <c r="D70" s="12"/>
      <c r="E70" s="12"/>
      <c r="F70" s="26">
        <f>F71</f>
        <v>882.4</v>
      </c>
    </row>
    <row r="71" spans="1:6" ht="19.5" customHeight="1">
      <c r="A71" s="13" t="s">
        <v>89</v>
      </c>
      <c r="B71" s="14" t="s">
        <v>45</v>
      </c>
      <c r="C71" s="14" t="s">
        <v>55</v>
      </c>
      <c r="D71" s="12" t="s">
        <v>59</v>
      </c>
      <c r="E71" s="12"/>
      <c r="F71" s="26">
        <f>F72+F73</f>
        <v>882.4</v>
      </c>
    </row>
    <row r="72" spans="1:6" ht="46.5" customHeight="1">
      <c r="A72" s="13" t="s">
        <v>96</v>
      </c>
      <c r="B72" s="14" t="s">
        <v>45</v>
      </c>
      <c r="C72" s="14" t="s">
        <v>55</v>
      </c>
      <c r="D72" s="12" t="s">
        <v>59</v>
      </c>
      <c r="E72" s="12">
        <v>200</v>
      </c>
      <c r="F72" s="26">
        <v>800</v>
      </c>
    </row>
    <row r="73" spans="1:6" ht="77.25" customHeight="1">
      <c r="A73" s="13" t="s">
        <v>119</v>
      </c>
      <c r="B73" s="14" t="s">
        <v>45</v>
      </c>
      <c r="C73" s="14" t="s">
        <v>55</v>
      </c>
      <c r="D73" s="12" t="s">
        <v>59</v>
      </c>
      <c r="E73" s="12">
        <v>200</v>
      </c>
      <c r="F73" s="26">
        <v>82.4</v>
      </c>
    </row>
    <row r="74" spans="1:6" ht="15.75">
      <c r="A74" s="13" t="s">
        <v>22</v>
      </c>
      <c r="B74" s="14" t="s">
        <v>45</v>
      </c>
      <c r="C74" s="14" t="s">
        <v>49</v>
      </c>
      <c r="D74" s="12"/>
      <c r="E74" s="12"/>
      <c r="F74" s="26">
        <f>F75</f>
        <v>2647.3</v>
      </c>
    </row>
    <row r="75" spans="1:6" ht="15.75">
      <c r="A75" s="13" t="s">
        <v>89</v>
      </c>
      <c r="B75" s="14" t="s">
        <v>45</v>
      </c>
      <c r="C75" s="14" t="s">
        <v>49</v>
      </c>
      <c r="D75" s="12"/>
      <c r="E75" s="12"/>
      <c r="F75" s="26">
        <f>F76</f>
        <v>2647.3</v>
      </c>
    </row>
    <row r="76" spans="1:6" ht="47.25">
      <c r="A76" s="13" t="s">
        <v>120</v>
      </c>
      <c r="B76" s="14" t="s">
        <v>45</v>
      </c>
      <c r="C76" s="14" t="s">
        <v>49</v>
      </c>
      <c r="D76" s="12" t="s">
        <v>59</v>
      </c>
      <c r="E76" s="12">
        <v>200</v>
      </c>
      <c r="F76" s="26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26">
        <f>F78+F88</f>
        <v>43094.81662</v>
      </c>
    </row>
    <row r="78" spans="1:6" ht="15.75">
      <c r="A78" s="13" t="s">
        <v>24</v>
      </c>
      <c r="B78" s="14" t="s">
        <v>51</v>
      </c>
      <c r="C78" s="14" t="s">
        <v>42</v>
      </c>
      <c r="D78" s="12"/>
      <c r="E78" s="12"/>
      <c r="F78" s="26">
        <f>F79+F83</f>
        <v>15882.91662</v>
      </c>
    </row>
    <row r="79" spans="1:6" ht="15.75">
      <c r="A79" s="13" t="s">
        <v>48</v>
      </c>
      <c r="B79" s="14" t="s">
        <v>51</v>
      </c>
      <c r="C79" s="14" t="s">
        <v>42</v>
      </c>
      <c r="D79" s="12"/>
      <c r="E79" s="12"/>
      <c r="F79" s="26">
        <f>F80</f>
        <v>5254.62587</v>
      </c>
    </row>
    <row r="80" spans="1:6" ht="47.25">
      <c r="A80" s="13" t="s">
        <v>121</v>
      </c>
      <c r="B80" s="14" t="s">
        <v>51</v>
      </c>
      <c r="C80" s="14" t="s">
        <v>42</v>
      </c>
      <c r="D80" s="12" t="s">
        <v>58</v>
      </c>
      <c r="E80" s="12"/>
      <c r="F80" s="26">
        <f>F81+F82</f>
        <v>5254.62587</v>
      </c>
    </row>
    <row r="81" spans="1:6" ht="31.5">
      <c r="A81" s="13" t="s">
        <v>18</v>
      </c>
      <c r="B81" s="14" t="s">
        <v>51</v>
      </c>
      <c r="C81" s="14" t="s">
        <v>42</v>
      </c>
      <c r="D81" s="12" t="s">
        <v>58</v>
      </c>
      <c r="E81" s="12">
        <v>200</v>
      </c>
      <c r="F81" s="26">
        <v>10.50925</v>
      </c>
    </row>
    <row r="82" spans="1:6" ht="45.75" customHeight="1">
      <c r="A82" s="13" t="s">
        <v>122</v>
      </c>
      <c r="B82" s="14" t="s">
        <v>51</v>
      </c>
      <c r="C82" s="14" t="s">
        <v>42</v>
      </c>
      <c r="D82" s="12" t="s">
        <v>58</v>
      </c>
      <c r="E82" s="12">
        <v>200</v>
      </c>
      <c r="F82" s="26">
        <v>5244.11662</v>
      </c>
    </row>
    <row r="83" spans="1:6" ht="15.75">
      <c r="A83" s="13" t="s">
        <v>97</v>
      </c>
      <c r="B83" s="14" t="s">
        <v>51</v>
      </c>
      <c r="C83" s="14" t="s">
        <v>42</v>
      </c>
      <c r="D83" s="12" t="s">
        <v>59</v>
      </c>
      <c r="E83" s="12"/>
      <c r="F83" s="26">
        <f>F84+F85+F86+F87</f>
        <v>10628.29075</v>
      </c>
    </row>
    <row r="84" spans="1:6" ht="45" customHeight="1">
      <c r="A84" s="13" t="s">
        <v>98</v>
      </c>
      <c r="B84" s="14" t="s">
        <v>51</v>
      </c>
      <c r="C84" s="14" t="s">
        <v>42</v>
      </c>
      <c r="D84" s="12" t="s">
        <v>59</v>
      </c>
      <c r="E84" s="12">
        <v>200</v>
      </c>
      <c r="F84" s="26">
        <v>6820</v>
      </c>
    </row>
    <row r="85" spans="1:6" ht="44.25" customHeight="1">
      <c r="A85" s="13" t="s">
        <v>99</v>
      </c>
      <c r="B85" s="14" t="s">
        <v>51</v>
      </c>
      <c r="C85" s="14" t="s">
        <v>42</v>
      </c>
      <c r="D85" s="12" t="s">
        <v>59</v>
      </c>
      <c r="E85" s="12">
        <v>200</v>
      </c>
      <c r="F85" s="26">
        <v>960.8</v>
      </c>
    </row>
    <row r="86" spans="1:6" ht="42.75" customHeight="1">
      <c r="A86" s="13" t="s">
        <v>100</v>
      </c>
      <c r="B86" s="14" t="s">
        <v>51</v>
      </c>
      <c r="C86" s="14" t="s">
        <v>42</v>
      </c>
      <c r="D86" s="12" t="s">
        <v>59</v>
      </c>
      <c r="E86" s="12">
        <v>200</v>
      </c>
      <c r="F86" s="26">
        <v>350</v>
      </c>
    </row>
    <row r="87" spans="1:6" ht="16.5" customHeight="1">
      <c r="A87" s="13" t="s">
        <v>101</v>
      </c>
      <c r="B87" s="14" t="s">
        <v>51</v>
      </c>
      <c r="C87" s="14" t="s">
        <v>42</v>
      </c>
      <c r="D87" s="12" t="s">
        <v>59</v>
      </c>
      <c r="E87" s="12">
        <v>200</v>
      </c>
      <c r="F87" s="26">
        <f>2489.49075+8</f>
        <v>2497.49075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26">
        <f>F89</f>
        <v>27211.9</v>
      </c>
    </row>
    <row r="89" spans="1:6" ht="19.5" customHeight="1">
      <c r="A89" s="13" t="s">
        <v>97</v>
      </c>
      <c r="B89" s="14" t="s">
        <v>51</v>
      </c>
      <c r="C89" s="14" t="s">
        <v>51</v>
      </c>
      <c r="D89" s="12" t="s">
        <v>59</v>
      </c>
      <c r="E89" s="12"/>
      <c r="F89" s="26">
        <f>F91+F92+F90</f>
        <v>27211.9</v>
      </c>
    </row>
    <row r="90" spans="1:6" ht="74.25" customHeight="1">
      <c r="A90" s="13" t="s">
        <v>79</v>
      </c>
      <c r="B90" s="14" t="s">
        <v>51</v>
      </c>
      <c r="C90" s="14" t="s">
        <v>51</v>
      </c>
      <c r="D90" s="12" t="s">
        <v>59</v>
      </c>
      <c r="E90" s="12">
        <v>100</v>
      </c>
      <c r="F90" s="26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26">
        <v>6661.4</v>
      </c>
    </row>
    <row r="92" spans="1:6" ht="21.75" customHeight="1">
      <c r="A92" s="13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26">
        <v>1043</v>
      </c>
    </row>
    <row r="93" spans="1:6" ht="15.75">
      <c r="A93" s="13" t="s">
        <v>75</v>
      </c>
      <c r="B93" s="14" t="s">
        <v>53</v>
      </c>
      <c r="C93" s="14"/>
      <c r="D93" s="12"/>
      <c r="E93" s="12"/>
      <c r="F93" s="26">
        <f>F94</f>
        <v>300</v>
      </c>
    </row>
    <row r="94" spans="1:6" ht="23.25" customHeight="1">
      <c r="A94" s="13" t="s">
        <v>103</v>
      </c>
      <c r="B94" s="14" t="s">
        <v>53</v>
      </c>
      <c r="C94" s="14" t="s">
        <v>53</v>
      </c>
      <c r="D94" s="12"/>
      <c r="E94" s="12"/>
      <c r="F94" s="26">
        <f>F95</f>
        <v>300</v>
      </c>
    </row>
    <row r="95" spans="1:6" ht="24" customHeight="1">
      <c r="A95" s="13" t="s">
        <v>48</v>
      </c>
      <c r="B95" s="14" t="s">
        <v>53</v>
      </c>
      <c r="C95" s="14" t="s">
        <v>53</v>
      </c>
      <c r="D95" s="12"/>
      <c r="E95" s="12"/>
      <c r="F95" s="26">
        <f>F96</f>
        <v>300</v>
      </c>
    </row>
    <row r="96" spans="1:6" ht="58.5" customHeight="1">
      <c r="A96" s="22" t="s">
        <v>102</v>
      </c>
      <c r="B96" s="14" t="s">
        <v>53</v>
      </c>
      <c r="C96" s="14" t="s">
        <v>53</v>
      </c>
      <c r="D96" s="12" t="s">
        <v>64</v>
      </c>
      <c r="E96" s="12"/>
      <c r="F96" s="26">
        <f>F97+F101</f>
        <v>300</v>
      </c>
    </row>
    <row r="97" spans="1:6" ht="27" customHeight="1">
      <c r="A97" s="13" t="s">
        <v>9</v>
      </c>
      <c r="B97" s="14" t="s">
        <v>53</v>
      </c>
      <c r="C97" s="14" t="s">
        <v>53</v>
      </c>
      <c r="D97" s="12" t="s">
        <v>64</v>
      </c>
      <c r="E97" s="12">
        <v>200</v>
      </c>
      <c r="F97" s="26">
        <v>100</v>
      </c>
    </row>
    <row r="98" spans="1:6" ht="0.75" customHeight="1" hidden="1">
      <c r="A98" s="72" t="s">
        <v>80</v>
      </c>
      <c r="B98" s="54" t="s">
        <v>53</v>
      </c>
      <c r="C98" s="54" t="s">
        <v>53</v>
      </c>
      <c r="D98" s="61" t="s">
        <v>66</v>
      </c>
      <c r="E98" s="61"/>
      <c r="F98" s="59">
        <f>F100</f>
        <v>0</v>
      </c>
    </row>
    <row r="99" spans="1:6" ht="81.75" customHeight="1" hidden="1">
      <c r="A99" s="73"/>
      <c r="B99" s="54"/>
      <c r="C99" s="54"/>
      <c r="D99" s="61"/>
      <c r="E99" s="61"/>
      <c r="F99" s="60"/>
    </row>
    <row r="100" spans="1:6" ht="32.25" customHeight="1" hidden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26"/>
    </row>
    <row r="101" spans="1:6" ht="18" customHeight="1">
      <c r="A101" s="13" t="s">
        <v>4</v>
      </c>
      <c r="B101" s="14" t="s">
        <v>53</v>
      </c>
      <c r="C101" s="14" t="s">
        <v>53</v>
      </c>
      <c r="D101" s="12" t="s">
        <v>64</v>
      </c>
      <c r="E101" s="12">
        <v>300</v>
      </c>
      <c r="F101" s="26">
        <v>200</v>
      </c>
    </row>
    <row r="102" spans="1:6" ht="21.75" customHeight="1">
      <c r="A102" s="13" t="s">
        <v>125</v>
      </c>
      <c r="B102" s="14" t="s">
        <v>55</v>
      </c>
      <c r="C102" s="14"/>
      <c r="D102" s="12"/>
      <c r="E102" s="12"/>
      <c r="F102" s="26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26">
        <f>F104</f>
        <v>10000</v>
      </c>
    </row>
    <row r="104" spans="1:6" ht="15.75">
      <c r="A104" s="15" t="s">
        <v>48</v>
      </c>
      <c r="B104" s="16" t="s">
        <v>67</v>
      </c>
      <c r="C104" s="16" t="s">
        <v>43</v>
      </c>
      <c r="D104" s="17"/>
      <c r="E104" s="12"/>
      <c r="F104" s="29">
        <f>F105</f>
        <v>10000</v>
      </c>
    </row>
    <row r="105" spans="1:6" ht="15.75">
      <c r="A105" s="53" t="s">
        <v>104</v>
      </c>
      <c r="B105" s="67" t="s">
        <v>55</v>
      </c>
      <c r="C105" s="67" t="s">
        <v>43</v>
      </c>
      <c r="D105" s="56" t="s">
        <v>68</v>
      </c>
      <c r="E105" s="61"/>
      <c r="F105" s="59">
        <f>F108+F109</f>
        <v>10000</v>
      </c>
    </row>
    <row r="106" spans="1:6" ht="30.75" customHeight="1">
      <c r="A106" s="53"/>
      <c r="B106" s="68"/>
      <c r="C106" s="68"/>
      <c r="D106" s="57"/>
      <c r="E106" s="61"/>
      <c r="F106" s="62"/>
    </row>
    <row r="107" spans="1:6" ht="15.75" customHeight="1">
      <c r="A107" s="53"/>
      <c r="B107" s="69"/>
      <c r="C107" s="69"/>
      <c r="D107" s="58"/>
      <c r="E107" s="61"/>
      <c r="F107" s="60"/>
    </row>
    <row r="108" spans="1:6" ht="30" customHeight="1">
      <c r="A108" s="13" t="s">
        <v>105</v>
      </c>
      <c r="B108" s="14" t="s">
        <v>55</v>
      </c>
      <c r="C108" s="14" t="s">
        <v>43</v>
      </c>
      <c r="D108" s="12" t="s">
        <v>68</v>
      </c>
      <c r="E108" s="12">
        <v>500</v>
      </c>
      <c r="F108" s="26">
        <v>10000</v>
      </c>
    </row>
    <row r="109" spans="1:6" ht="33" customHeight="1" hidden="1">
      <c r="A109" s="13" t="s">
        <v>81</v>
      </c>
      <c r="B109" s="14" t="s">
        <v>55</v>
      </c>
      <c r="C109" s="14" t="s">
        <v>43</v>
      </c>
      <c r="D109" s="12" t="s">
        <v>69</v>
      </c>
      <c r="E109" s="12">
        <v>600</v>
      </c>
      <c r="F109" s="26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26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26">
        <f>F112</f>
        <v>1210</v>
      </c>
    </row>
    <row r="112" spans="1:6" ht="17.25" customHeight="1">
      <c r="A112" s="13" t="s">
        <v>89</v>
      </c>
      <c r="B112" s="14" t="s">
        <v>70</v>
      </c>
      <c r="C112" s="14" t="s">
        <v>43</v>
      </c>
      <c r="D112" s="12"/>
      <c r="E112" s="12"/>
      <c r="F112" s="26">
        <f>F113</f>
        <v>1210</v>
      </c>
    </row>
    <row r="113" spans="1:6" ht="15.75">
      <c r="A113" s="53" t="s">
        <v>4</v>
      </c>
      <c r="B113" s="54">
        <v>10</v>
      </c>
      <c r="C113" s="54" t="s">
        <v>43</v>
      </c>
      <c r="D113" s="61" t="s">
        <v>59</v>
      </c>
      <c r="E113" s="61">
        <v>300</v>
      </c>
      <c r="F113" s="59">
        <v>1210</v>
      </c>
    </row>
    <row r="114" spans="1:6" ht="3.75" customHeight="1">
      <c r="A114" s="53"/>
      <c r="B114" s="54"/>
      <c r="C114" s="54"/>
      <c r="D114" s="61"/>
      <c r="E114" s="61"/>
      <c r="F114" s="60"/>
    </row>
    <row r="115" spans="1:6" ht="15.75">
      <c r="A115" s="13" t="s">
        <v>123</v>
      </c>
      <c r="B115" s="14" t="s">
        <v>70</v>
      </c>
      <c r="C115" s="14" t="s">
        <v>42</v>
      </c>
      <c r="D115" s="12"/>
      <c r="E115" s="12"/>
      <c r="F115" s="28">
        <f>F116</f>
        <v>66</v>
      </c>
    </row>
    <row r="116" spans="1:6" ht="15.75">
      <c r="A116" s="13" t="s">
        <v>97</v>
      </c>
      <c r="B116" s="14" t="s">
        <v>50</v>
      </c>
      <c r="C116" s="14" t="s">
        <v>42</v>
      </c>
      <c r="D116" s="12" t="s">
        <v>59</v>
      </c>
      <c r="E116" s="12"/>
      <c r="F116" s="28">
        <f>F117</f>
        <v>66</v>
      </c>
    </row>
    <row r="117" spans="1:6" ht="32.25" customHeight="1">
      <c r="A117" s="25" t="s">
        <v>124</v>
      </c>
      <c r="B117" s="14" t="s">
        <v>50</v>
      </c>
      <c r="C117" s="14" t="s">
        <v>42</v>
      </c>
      <c r="D117" s="12" t="s">
        <v>59</v>
      </c>
      <c r="E117" s="12">
        <v>300</v>
      </c>
      <c r="F117" s="28">
        <v>66</v>
      </c>
    </row>
    <row r="118" spans="1:6" ht="15.75">
      <c r="A118" s="13" t="s">
        <v>28</v>
      </c>
      <c r="B118" s="14">
        <v>10</v>
      </c>
      <c r="C118" s="14" t="s">
        <v>45</v>
      </c>
      <c r="D118" s="12"/>
      <c r="E118" s="12"/>
      <c r="F118" s="26">
        <f>F119</f>
        <v>500</v>
      </c>
    </row>
    <row r="119" spans="1:6" ht="15.75">
      <c r="A119" s="13" t="s">
        <v>48</v>
      </c>
      <c r="B119" s="14" t="s">
        <v>50</v>
      </c>
      <c r="C119" s="14" t="s">
        <v>45</v>
      </c>
      <c r="D119" s="12" t="s">
        <v>61</v>
      </c>
      <c r="E119" s="12"/>
      <c r="F119" s="27">
        <f>F120</f>
        <v>500</v>
      </c>
    </row>
    <row r="120" spans="1:6" ht="15.75">
      <c r="A120" s="53" t="s">
        <v>106</v>
      </c>
      <c r="B120" s="54">
        <v>10</v>
      </c>
      <c r="C120" s="70" t="s">
        <v>45</v>
      </c>
      <c r="D120" s="56" t="s">
        <v>61</v>
      </c>
      <c r="E120" s="71"/>
      <c r="F120" s="59">
        <f>F123</f>
        <v>500</v>
      </c>
    </row>
    <row r="121" spans="1:6" ht="15.75">
      <c r="A121" s="53"/>
      <c r="B121" s="54"/>
      <c r="C121" s="70"/>
      <c r="D121" s="57"/>
      <c r="E121" s="71"/>
      <c r="F121" s="62"/>
    </row>
    <row r="122" spans="1:6" ht="34.5" customHeight="1">
      <c r="A122" s="53"/>
      <c r="B122" s="54"/>
      <c r="C122" s="70"/>
      <c r="D122" s="58"/>
      <c r="E122" s="71"/>
      <c r="F122" s="60"/>
    </row>
    <row r="123" spans="1:6" ht="31.5">
      <c r="A123" s="13" t="s">
        <v>105</v>
      </c>
      <c r="B123" s="14">
        <v>10</v>
      </c>
      <c r="C123" s="14" t="s">
        <v>45</v>
      </c>
      <c r="D123" s="19" t="s">
        <v>61</v>
      </c>
      <c r="E123" s="12">
        <v>500</v>
      </c>
      <c r="F123" s="26">
        <v>500</v>
      </c>
    </row>
    <row r="124" spans="1:6" ht="15.75">
      <c r="A124" s="13" t="s">
        <v>29</v>
      </c>
      <c r="B124" s="14">
        <v>11</v>
      </c>
      <c r="C124" s="14"/>
      <c r="D124" s="12"/>
      <c r="E124" s="12"/>
      <c r="F124" s="26">
        <f>F125</f>
        <v>100</v>
      </c>
    </row>
    <row r="125" spans="1:6" ht="15.75">
      <c r="A125" s="13" t="s">
        <v>71</v>
      </c>
      <c r="B125" s="14">
        <v>11</v>
      </c>
      <c r="C125" s="14" t="s">
        <v>43</v>
      </c>
      <c r="D125" s="12"/>
      <c r="E125" s="12"/>
      <c r="F125" s="26">
        <f>F126</f>
        <v>100</v>
      </c>
    </row>
    <row r="126" spans="1:6" ht="15.75">
      <c r="A126" s="13" t="s">
        <v>48</v>
      </c>
      <c r="B126" s="14" t="s">
        <v>54</v>
      </c>
      <c r="C126" s="14" t="s">
        <v>43</v>
      </c>
      <c r="D126" s="12"/>
      <c r="E126" s="12"/>
      <c r="F126" s="26">
        <f>F127</f>
        <v>100</v>
      </c>
    </row>
    <row r="127" spans="1:6" ht="63.75" customHeight="1">
      <c r="A127" s="23" t="s">
        <v>107</v>
      </c>
      <c r="B127" s="14" t="s">
        <v>54</v>
      </c>
      <c r="C127" s="14" t="s">
        <v>43</v>
      </c>
      <c r="D127" s="12" t="s">
        <v>60</v>
      </c>
      <c r="E127" s="12"/>
      <c r="F127" s="26">
        <f>SUM(F128:F130)</f>
        <v>100</v>
      </c>
    </row>
    <row r="128" spans="1:6" ht="76.5" customHeight="1">
      <c r="A128" s="13" t="s">
        <v>2</v>
      </c>
      <c r="B128" s="14" t="s">
        <v>54</v>
      </c>
      <c r="C128" s="14" t="s">
        <v>43</v>
      </c>
      <c r="D128" s="12" t="s">
        <v>60</v>
      </c>
      <c r="E128" s="12">
        <v>100</v>
      </c>
      <c r="F128" s="26">
        <v>5</v>
      </c>
    </row>
    <row r="129" spans="1:6" ht="31.5">
      <c r="A129" s="13" t="s">
        <v>9</v>
      </c>
      <c r="B129" s="14">
        <v>11</v>
      </c>
      <c r="C129" s="14" t="s">
        <v>43</v>
      </c>
      <c r="D129" s="12" t="s">
        <v>60</v>
      </c>
      <c r="E129" s="12">
        <v>200</v>
      </c>
      <c r="F129" s="26">
        <v>60</v>
      </c>
    </row>
    <row r="130" spans="1:6" ht="18.75" customHeight="1">
      <c r="A130" s="13" t="s">
        <v>4</v>
      </c>
      <c r="B130" s="14" t="s">
        <v>54</v>
      </c>
      <c r="C130" s="14" t="s">
        <v>43</v>
      </c>
      <c r="D130" s="12" t="s">
        <v>60</v>
      </c>
      <c r="E130" s="12">
        <v>300</v>
      </c>
      <c r="F130" s="26">
        <v>35</v>
      </c>
    </row>
    <row r="131" spans="1:6" ht="21.75" customHeight="1">
      <c r="A131" s="13" t="s">
        <v>126</v>
      </c>
      <c r="B131" s="14" t="s">
        <v>52</v>
      </c>
      <c r="C131" s="14"/>
      <c r="D131" s="12"/>
      <c r="E131" s="12"/>
      <c r="F131" s="26">
        <f>F132</f>
        <v>1000</v>
      </c>
    </row>
    <row r="132" spans="1:6" ht="20.25" customHeight="1">
      <c r="A132" s="13" t="s">
        <v>127</v>
      </c>
      <c r="B132" s="14" t="s">
        <v>52</v>
      </c>
      <c r="C132" s="14" t="s">
        <v>44</v>
      </c>
      <c r="D132" s="12"/>
      <c r="E132" s="12"/>
      <c r="F132" s="26">
        <f>F133</f>
        <v>1000</v>
      </c>
    </row>
    <row r="133" spans="1:6" ht="20.25" customHeight="1">
      <c r="A133" s="13" t="s">
        <v>89</v>
      </c>
      <c r="B133" s="14" t="s">
        <v>52</v>
      </c>
      <c r="C133" s="14" t="s">
        <v>44</v>
      </c>
      <c r="D133" s="12" t="s">
        <v>59</v>
      </c>
      <c r="E133" s="12"/>
      <c r="F133" s="26">
        <f>F134</f>
        <v>1000</v>
      </c>
    </row>
    <row r="134" spans="1:6" ht="19.5" customHeight="1">
      <c r="A134" s="13" t="s">
        <v>5</v>
      </c>
      <c r="B134" s="14" t="s">
        <v>52</v>
      </c>
      <c r="C134" s="14" t="s">
        <v>44</v>
      </c>
      <c r="D134" s="12" t="s">
        <v>59</v>
      </c>
      <c r="E134" s="12">
        <v>800</v>
      </c>
      <c r="F134" s="26">
        <v>1000</v>
      </c>
    </row>
    <row r="135" spans="1:6" ht="30" customHeight="1">
      <c r="A135" s="13" t="s">
        <v>30</v>
      </c>
      <c r="B135" s="14">
        <v>13</v>
      </c>
      <c r="C135" s="14"/>
      <c r="D135" s="12"/>
      <c r="E135" s="12"/>
      <c r="F135" s="26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26">
        <f>F137</f>
        <v>180</v>
      </c>
    </row>
    <row r="137" spans="1:6" ht="15" customHeight="1">
      <c r="A137" s="13" t="s">
        <v>97</v>
      </c>
      <c r="B137" s="14">
        <v>13</v>
      </c>
      <c r="C137" s="14" t="s">
        <v>43</v>
      </c>
      <c r="D137" s="12" t="s">
        <v>62</v>
      </c>
      <c r="E137" s="12"/>
      <c r="F137" s="26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26">
        <f>F139</f>
        <v>180</v>
      </c>
    </row>
    <row r="139" spans="1:6" ht="30.7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26">
        <v>180</v>
      </c>
    </row>
    <row r="140" spans="1:6" ht="23.2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26">
        <f>F10+F52+F57+F66+F77+F93+F102+F110+F124+F135+F131</f>
        <v>75501.01662</v>
      </c>
    </row>
    <row r="141" ht="47.25" customHeight="1">
      <c r="A141" s="1" t="s">
        <v>36</v>
      </c>
    </row>
    <row r="142" spans="1:5" ht="31.5">
      <c r="A142" s="24" t="s">
        <v>109</v>
      </c>
      <c r="D142" s="4" t="s">
        <v>110</v>
      </c>
      <c r="E142" s="4" t="s">
        <v>111</v>
      </c>
    </row>
    <row r="143" ht="32.25" customHeight="1"/>
    <row r="144" ht="50.25" customHeight="1"/>
    <row r="148" ht="21" customHeight="1"/>
    <row r="149" ht="25.5" customHeight="1"/>
  </sheetData>
  <sheetProtection/>
  <mergeCells count="29"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D98:D99"/>
    <mergeCell ref="D120:D122"/>
    <mergeCell ref="D113:D114"/>
    <mergeCell ref="C98:C99"/>
    <mergeCell ref="E1:F1"/>
    <mergeCell ref="E2:F2"/>
    <mergeCell ref="A6:F6"/>
    <mergeCell ref="A5:F5"/>
    <mergeCell ref="E113:E114"/>
    <mergeCell ref="B105:B107"/>
    <mergeCell ref="C105:C107"/>
    <mergeCell ref="A113:A114"/>
    <mergeCell ref="B113:B114"/>
    <mergeCell ref="C113:C114"/>
    <mergeCell ref="E3:F3"/>
    <mergeCell ref="D105:D107"/>
    <mergeCell ref="F98:F99"/>
    <mergeCell ref="E105:E107"/>
    <mergeCell ref="F113:F114"/>
    <mergeCell ref="F105:F107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G7" sqref="G7:H7"/>
    </sheetView>
  </sheetViews>
  <sheetFormatPr defaultColWidth="9.140625" defaultRowHeight="15"/>
  <cols>
    <col min="1" max="1" width="39.8515625" style="4" customWidth="1"/>
    <col min="2" max="2" width="10.140625" style="41" customWidth="1"/>
    <col min="3" max="3" width="8.421875" style="4" customWidth="1"/>
    <col min="4" max="4" width="7.8515625" style="4" customWidth="1"/>
    <col min="5" max="5" width="10.00390625" style="4" customWidth="1"/>
    <col min="6" max="6" width="9.7109375" style="4" customWidth="1"/>
    <col min="7" max="7" width="13.140625" style="4" customWidth="1"/>
    <col min="8" max="8" width="12.7109375" style="4" customWidth="1"/>
    <col min="9" max="16384" width="9.140625" style="4" customWidth="1"/>
  </cols>
  <sheetData>
    <row r="1" spans="6:7" ht="19.5" customHeight="1">
      <c r="F1" s="63" t="s">
        <v>172</v>
      </c>
      <c r="G1" s="63"/>
    </row>
    <row r="2" spans="1:8" ht="31.5" customHeight="1">
      <c r="A2" s="5"/>
      <c r="B2" s="5"/>
      <c r="C2" s="5"/>
      <c r="D2" s="5"/>
      <c r="E2" s="5"/>
      <c r="F2" s="55" t="s">
        <v>154</v>
      </c>
      <c r="G2" s="55"/>
      <c r="H2" s="55"/>
    </row>
    <row r="3" spans="1:8" ht="18" customHeight="1">
      <c r="A3" s="5"/>
      <c r="B3" s="5"/>
      <c r="C3" s="5"/>
      <c r="D3" s="5"/>
      <c r="E3" s="5"/>
      <c r="F3" s="55" t="s">
        <v>129</v>
      </c>
      <c r="G3" s="55"/>
      <c r="H3" s="55"/>
    </row>
    <row r="4" spans="1:7" ht="22.5" customHeight="1">
      <c r="A4" s="5"/>
      <c r="B4" s="5"/>
      <c r="C4" s="5"/>
      <c r="D4" s="5"/>
      <c r="E4" s="5"/>
      <c r="F4" s="37"/>
      <c r="G4" s="37"/>
    </row>
    <row r="5" spans="1:8" ht="46.5" customHeight="1">
      <c r="A5" s="76" t="s">
        <v>159</v>
      </c>
      <c r="B5" s="76"/>
      <c r="C5" s="76"/>
      <c r="D5" s="76"/>
      <c r="E5" s="76"/>
      <c r="F5" s="76"/>
      <c r="G5" s="76"/>
      <c r="H5" s="76"/>
    </row>
    <row r="6" spans="1:7" ht="17.25" customHeight="1">
      <c r="A6" s="65"/>
      <c r="B6" s="65"/>
      <c r="C6" s="65"/>
      <c r="D6" s="65"/>
      <c r="E6" s="65"/>
      <c r="F6" s="65"/>
      <c r="G6" s="65"/>
    </row>
    <row r="7" spans="7:8" ht="20.25" customHeight="1">
      <c r="G7" s="75" t="s">
        <v>73</v>
      </c>
      <c r="H7" s="75"/>
    </row>
    <row r="8" spans="1:8" ht="38.25" customHeight="1">
      <c r="A8" s="42" t="s">
        <v>37</v>
      </c>
      <c r="B8" s="42" t="s">
        <v>153</v>
      </c>
      <c r="C8" s="42" t="s">
        <v>38</v>
      </c>
      <c r="D8" s="47" t="s">
        <v>158</v>
      </c>
      <c r="E8" s="43" t="s">
        <v>40</v>
      </c>
      <c r="F8" s="43" t="s">
        <v>41</v>
      </c>
      <c r="G8" s="47" t="s">
        <v>151</v>
      </c>
      <c r="H8" s="42" t="s">
        <v>160</v>
      </c>
    </row>
    <row r="9" spans="1:8" ht="15.7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39">
        <v>6</v>
      </c>
      <c r="H9" s="8">
        <v>7</v>
      </c>
    </row>
    <row r="10" spans="1:8" ht="31.5">
      <c r="A10" s="3" t="s">
        <v>132</v>
      </c>
      <c r="B10" s="31">
        <v>956</v>
      </c>
      <c r="C10" s="30" t="s">
        <v>43</v>
      </c>
      <c r="D10" s="30" t="s">
        <v>133</v>
      </c>
      <c r="E10" s="31"/>
      <c r="F10" s="31"/>
      <c r="G10" s="50">
        <f>G11+G14+G18+G21</f>
        <v>2945.3999999999996</v>
      </c>
      <c r="H10" s="50">
        <f>H11+H14+H18+H21</f>
        <v>3055.8999999999996</v>
      </c>
    </row>
    <row r="11" spans="1:8" ht="63.75" customHeight="1">
      <c r="A11" s="13" t="s">
        <v>1</v>
      </c>
      <c r="B11" s="31">
        <v>956</v>
      </c>
      <c r="C11" s="30" t="s">
        <v>43</v>
      </c>
      <c r="D11" s="30" t="s">
        <v>44</v>
      </c>
      <c r="E11" s="31"/>
      <c r="F11" s="31"/>
      <c r="G11" s="50">
        <f>G12</f>
        <v>207</v>
      </c>
      <c r="H11" s="50">
        <f>H12</f>
        <v>207</v>
      </c>
    </row>
    <row r="12" spans="1:8" ht="64.5" customHeight="1">
      <c r="A12" s="13" t="s">
        <v>134</v>
      </c>
      <c r="B12" s="31">
        <v>956</v>
      </c>
      <c r="C12" s="30" t="s">
        <v>43</v>
      </c>
      <c r="D12" s="30" t="s">
        <v>44</v>
      </c>
      <c r="E12" s="31" t="s">
        <v>56</v>
      </c>
      <c r="F12" s="31"/>
      <c r="G12" s="50">
        <f>G13</f>
        <v>207</v>
      </c>
      <c r="H12" s="50">
        <f>H13</f>
        <v>207</v>
      </c>
    </row>
    <row r="13" spans="1:8" ht="110.25" customHeight="1">
      <c r="A13" s="13" t="s">
        <v>79</v>
      </c>
      <c r="B13" s="31">
        <v>956</v>
      </c>
      <c r="C13" s="30" t="s">
        <v>43</v>
      </c>
      <c r="D13" s="30" t="s">
        <v>44</v>
      </c>
      <c r="E13" s="31" t="s">
        <v>56</v>
      </c>
      <c r="F13" s="31">
        <v>100</v>
      </c>
      <c r="G13" s="50">
        <v>207</v>
      </c>
      <c r="H13" s="50">
        <v>207</v>
      </c>
    </row>
    <row r="14" spans="1:8" ht="96" customHeight="1">
      <c r="A14" s="13" t="s">
        <v>6</v>
      </c>
      <c r="B14" s="31">
        <v>956</v>
      </c>
      <c r="C14" s="30" t="s">
        <v>43</v>
      </c>
      <c r="D14" s="30" t="s">
        <v>45</v>
      </c>
      <c r="E14" s="31"/>
      <c r="F14" s="31"/>
      <c r="G14" s="51">
        <f>G15</f>
        <v>627.2</v>
      </c>
      <c r="H14" s="51">
        <f>H15</f>
        <v>722.7</v>
      </c>
    </row>
    <row r="15" spans="1:8" ht="63" customHeight="1">
      <c r="A15" s="13" t="s">
        <v>135</v>
      </c>
      <c r="B15" s="31">
        <v>956</v>
      </c>
      <c r="C15" s="30" t="s">
        <v>43</v>
      </c>
      <c r="D15" s="30" t="s">
        <v>45</v>
      </c>
      <c r="E15" s="31" t="s">
        <v>57</v>
      </c>
      <c r="F15" s="31"/>
      <c r="G15" s="50">
        <f>G16+G17</f>
        <v>627.2</v>
      </c>
      <c r="H15" s="50">
        <f>H16+H17</f>
        <v>722.7</v>
      </c>
    </row>
    <row r="16" spans="1:8" ht="50.25" customHeight="1">
      <c r="A16" s="13" t="s">
        <v>18</v>
      </c>
      <c r="B16" s="31">
        <v>956</v>
      </c>
      <c r="C16" s="30" t="s">
        <v>43</v>
      </c>
      <c r="D16" s="30" t="s">
        <v>45</v>
      </c>
      <c r="E16" s="31" t="s">
        <v>56</v>
      </c>
      <c r="F16" s="31">
        <v>200</v>
      </c>
      <c r="G16" s="50">
        <v>535.2</v>
      </c>
      <c r="H16" s="50">
        <v>630.7</v>
      </c>
    </row>
    <row r="17" spans="1:8" ht="18" customHeight="1">
      <c r="A17" s="13" t="s">
        <v>5</v>
      </c>
      <c r="B17" s="31">
        <v>956</v>
      </c>
      <c r="C17" s="30" t="s">
        <v>43</v>
      </c>
      <c r="D17" s="30" t="s">
        <v>45</v>
      </c>
      <c r="E17" s="31" t="s">
        <v>56</v>
      </c>
      <c r="F17" s="31">
        <v>800</v>
      </c>
      <c r="G17" s="50">
        <v>92</v>
      </c>
      <c r="H17" s="50">
        <v>92</v>
      </c>
    </row>
    <row r="18" spans="1:8" ht="18" customHeight="1">
      <c r="A18" s="13" t="s">
        <v>137</v>
      </c>
      <c r="B18" s="31">
        <v>956</v>
      </c>
      <c r="C18" s="30" t="s">
        <v>43</v>
      </c>
      <c r="D18" s="30">
        <v>11</v>
      </c>
      <c r="E18" s="31"/>
      <c r="F18" s="31"/>
      <c r="G18" s="50">
        <f>G19</f>
        <v>50</v>
      </c>
      <c r="H18" s="50">
        <f>H19</f>
        <v>50</v>
      </c>
    </row>
    <row r="19" spans="1:8" ht="47.25" customHeight="1">
      <c r="A19" s="13" t="s">
        <v>84</v>
      </c>
      <c r="B19" s="31">
        <v>956</v>
      </c>
      <c r="C19" s="30" t="s">
        <v>43</v>
      </c>
      <c r="D19" s="30">
        <v>11</v>
      </c>
      <c r="E19" s="31" t="s">
        <v>59</v>
      </c>
      <c r="F19" s="31"/>
      <c r="G19" s="50">
        <f>G20</f>
        <v>50</v>
      </c>
      <c r="H19" s="50">
        <f>H20</f>
        <v>50</v>
      </c>
    </row>
    <row r="20" spans="1:8" ht="18" customHeight="1">
      <c r="A20" s="13" t="s">
        <v>5</v>
      </c>
      <c r="B20" s="31">
        <v>956</v>
      </c>
      <c r="C20" s="30" t="s">
        <v>43</v>
      </c>
      <c r="D20" s="30">
        <v>11</v>
      </c>
      <c r="E20" s="31" t="s">
        <v>59</v>
      </c>
      <c r="F20" s="31">
        <v>800</v>
      </c>
      <c r="G20" s="50">
        <v>50</v>
      </c>
      <c r="H20" s="50">
        <v>50</v>
      </c>
    </row>
    <row r="21" spans="1:8" ht="18.75" customHeight="1">
      <c r="A21" s="13" t="s">
        <v>13</v>
      </c>
      <c r="B21" s="31">
        <v>956</v>
      </c>
      <c r="C21" s="30" t="s">
        <v>43</v>
      </c>
      <c r="D21" s="30" t="s">
        <v>46</v>
      </c>
      <c r="E21" s="31"/>
      <c r="F21" s="31"/>
      <c r="G21" s="50">
        <f>G22+G26+G24</f>
        <v>2061.2</v>
      </c>
      <c r="H21" s="50">
        <f>H22+H26+H24</f>
        <v>2076.2</v>
      </c>
    </row>
    <row r="22" spans="1:8" ht="96" customHeight="1">
      <c r="A22" s="20" t="s">
        <v>164</v>
      </c>
      <c r="B22" s="31">
        <v>956</v>
      </c>
      <c r="C22" s="30" t="s">
        <v>43</v>
      </c>
      <c r="D22" s="30">
        <v>13</v>
      </c>
      <c r="E22" s="31" t="s">
        <v>72</v>
      </c>
      <c r="F22" s="31"/>
      <c r="G22" s="50">
        <f>G23</f>
        <v>1531.2</v>
      </c>
      <c r="H22" s="50">
        <f>H23</f>
        <v>1531.2</v>
      </c>
    </row>
    <row r="23" spans="1:8" ht="48.75" customHeight="1">
      <c r="A23" s="13" t="s">
        <v>18</v>
      </c>
      <c r="B23" s="31">
        <v>956</v>
      </c>
      <c r="C23" s="30" t="s">
        <v>43</v>
      </c>
      <c r="D23" s="30">
        <v>13</v>
      </c>
      <c r="E23" s="31" t="s">
        <v>72</v>
      </c>
      <c r="F23" s="31">
        <v>200</v>
      </c>
      <c r="G23" s="50">
        <v>1531.2</v>
      </c>
      <c r="H23" s="50">
        <v>1531.2</v>
      </c>
    </row>
    <row r="24" spans="1:8" s="41" customFormat="1" ht="95.25" customHeight="1">
      <c r="A24" s="13" t="s">
        <v>162</v>
      </c>
      <c r="B24" s="31">
        <v>956</v>
      </c>
      <c r="C24" s="30" t="s">
        <v>43</v>
      </c>
      <c r="D24" s="30" t="s">
        <v>46</v>
      </c>
      <c r="E24" s="31" t="s">
        <v>161</v>
      </c>
      <c r="F24" s="31"/>
      <c r="G24" s="50">
        <f>G25</f>
        <v>90</v>
      </c>
      <c r="H24" s="50">
        <f>H25</f>
        <v>105</v>
      </c>
    </row>
    <row r="25" spans="1:8" s="41" customFormat="1" ht="47.25" customHeight="1">
      <c r="A25" s="13" t="s">
        <v>18</v>
      </c>
      <c r="B25" s="31">
        <v>956</v>
      </c>
      <c r="C25" s="30" t="s">
        <v>43</v>
      </c>
      <c r="D25" s="30">
        <v>13</v>
      </c>
      <c r="E25" s="31" t="s">
        <v>161</v>
      </c>
      <c r="F25" s="31">
        <v>200</v>
      </c>
      <c r="G25" s="50">
        <v>90</v>
      </c>
      <c r="H25" s="50">
        <v>105</v>
      </c>
    </row>
    <row r="26" spans="1:8" ht="46.5" customHeight="1">
      <c r="A26" s="13" t="s">
        <v>84</v>
      </c>
      <c r="B26" s="31">
        <v>956</v>
      </c>
      <c r="C26" s="30" t="s">
        <v>43</v>
      </c>
      <c r="D26" s="30" t="s">
        <v>46</v>
      </c>
      <c r="E26" s="31" t="s">
        <v>59</v>
      </c>
      <c r="F26" s="31"/>
      <c r="G26" s="50">
        <f>G27+G28</f>
        <v>440</v>
      </c>
      <c r="H26" s="50">
        <f>H27+H28</f>
        <v>440</v>
      </c>
    </row>
    <row r="27" spans="1:8" ht="48.75" customHeight="1">
      <c r="A27" s="13" t="s">
        <v>18</v>
      </c>
      <c r="B27" s="31">
        <v>956</v>
      </c>
      <c r="C27" s="30" t="s">
        <v>43</v>
      </c>
      <c r="D27" s="30" t="s">
        <v>46</v>
      </c>
      <c r="E27" s="31" t="s">
        <v>62</v>
      </c>
      <c r="F27" s="31">
        <v>200</v>
      </c>
      <c r="G27" s="50">
        <v>290</v>
      </c>
      <c r="H27" s="50">
        <v>290</v>
      </c>
    </row>
    <row r="28" spans="1:8" ht="32.25" customHeight="1">
      <c r="A28" s="13" t="s">
        <v>4</v>
      </c>
      <c r="B28" s="31">
        <v>956</v>
      </c>
      <c r="C28" s="30" t="s">
        <v>43</v>
      </c>
      <c r="D28" s="30" t="s">
        <v>46</v>
      </c>
      <c r="E28" s="31" t="s">
        <v>62</v>
      </c>
      <c r="F28" s="31">
        <v>300</v>
      </c>
      <c r="G28" s="50">
        <v>150</v>
      </c>
      <c r="H28" s="50">
        <v>150</v>
      </c>
    </row>
    <row r="29" spans="1:8" ht="20.25" customHeight="1">
      <c r="A29" s="13" t="s">
        <v>138</v>
      </c>
      <c r="B29" s="31">
        <v>956</v>
      </c>
      <c r="C29" s="30" t="s">
        <v>44</v>
      </c>
      <c r="D29" s="30" t="s">
        <v>133</v>
      </c>
      <c r="E29" s="31"/>
      <c r="F29" s="31"/>
      <c r="G29" s="50">
        <f>G30</f>
        <v>1119.9</v>
      </c>
      <c r="H29" s="50">
        <f>H30</f>
        <v>1159.7</v>
      </c>
    </row>
    <row r="30" spans="1:8" ht="33.75" customHeight="1">
      <c r="A30" s="13" t="s">
        <v>93</v>
      </c>
      <c r="B30" s="31">
        <v>956</v>
      </c>
      <c r="C30" s="30" t="s">
        <v>44</v>
      </c>
      <c r="D30" s="30" t="s">
        <v>42</v>
      </c>
      <c r="E30" s="31"/>
      <c r="F30" s="31"/>
      <c r="G30" s="50">
        <f>G31</f>
        <v>1119.9</v>
      </c>
      <c r="H30" s="50">
        <f>H31</f>
        <v>1159.7</v>
      </c>
    </row>
    <row r="31" spans="1:8" ht="48" customHeight="1">
      <c r="A31" s="13" t="s">
        <v>84</v>
      </c>
      <c r="B31" s="31">
        <v>956</v>
      </c>
      <c r="C31" s="30" t="s">
        <v>44</v>
      </c>
      <c r="D31" s="30" t="s">
        <v>42</v>
      </c>
      <c r="E31" s="31" t="s">
        <v>59</v>
      </c>
      <c r="F31" s="31"/>
      <c r="G31" s="50">
        <f>G32+G33</f>
        <v>1119.9</v>
      </c>
      <c r="H31" s="50">
        <f>H32+H33</f>
        <v>1159.7</v>
      </c>
    </row>
    <row r="32" spans="1:8" ht="111" customHeight="1">
      <c r="A32" s="13" t="s">
        <v>79</v>
      </c>
      <c r="B32" s="31">
        <v>956</v>
      </c>
      <c r="C32" s="30" t="s">
        <v>44</v>
      </c>
      <c r="D32" s="30" t="s">
        <v>42</v>
      </c>
      <c r="E32" s="31" t="s">
        <v>59</v>
      </c>
      <c r="F32" s="31">
        <v>100</v>
      </c>
      <c r="G32" s="50">
        <v>1022.7</v>
      </c>
      <c r="H32" s="50">
        <v>1062.5</v>
      </c>
    </row>
    <row r="33" spans="1:8" ht="48.75" customHeight="1">
      <c r="A33" s="13" t="s">
        <v>18</v>
      </c>
      <c r="B33" s="31">
        <v>956</v>
      </c>
      <c r="C33" s="30" t="s">
        <v>44</v>
      </c>
      <c r="D33" s="30" t="s">
        <v>42</v>
      </c>
      <c r="E33" s="31" t="s">
        <v>59</v>
      </c>
      <c r="F33" s="31">
        <v>200</v>
      </c>
      <c r="G33" s="50">
        <v>97.2</v>
      </c>
      <c r="H33" s="50">
        <v>97.2</v>
      </c>
    </row>
    <row r="34" spans="1:8" ht="48.75" customHeight="1">
      <c r="A34" s="13" t="s">
        <v>139</v>
      </c>
      <c r="B34" s="31">
        <v>956</v>
      </c>
      <c r="C34" s="30" t="s">
        <v>42</v>
      </c>
      <c r="D34" s="30" t="s">
        <v>133</v>
      </c>
      <c r="E34" s="31"/>
      <c r="F34" s="31"/>
      <c r="G34" s="50">
        <f>G35</f>
        <v>260</v>
      </c>
      <c r="H34" s="50">
        <f>H35</f>
        <v>215</v>
      </c>
    </row>
    <row r="35" spans="1:8" ht="63" customHeight="1">
      <c r="A35" s="13" t="s">
        <v>118</v>
      </c>
      <c r="B35" s="31">
        <v>956</v>
      </c>
      <c r="C35" s="30" t="s">
        <v>42</v>
      </c>
      <c r="D35" s="30" t="s">
        <v>50</v>
      </c>
      <c r="E35" s="31"/>
      <c r="F35" s="31"/>
      <c r="G35" s="50">
        <f>G36+G38+G40</f>
        <v>260</v>
      </c>
      <c r="H35" s="50">
        <f>H36+H38+H40</f>
        <v>215</v>
      </c>
    </row>
    <row r="36" spans="1:8" ht="99" customHeight="1">
      <c r="A36" s="20" t="s">
        <v>165</v>
      </c>
      <c r="B36" s="31">
        <v>956</v>
      </c>
      <c r="C36" s="30" t="s">
        <v>42</v>
      </c>
      <c r="D36" s="30" t="s">
        <v>50</v>
      </c>
      <c r="E36" s="31" t="s">
        <v>63</v>
      </c>
      <c r="F36" s="31"/>
      <c r="G36" s="50">
        <f>G37</f>
        <v>50</v>
      </c>
      <c r="H36" s="50">
        <f>H37</f>
        <v>5</v>
      </c>
    </row>
    <row r="37" spans="1:8" ht="51.75" customHeight="1">
      <c r="A37" s="13" t="s">
        <v>18</v>
      </c>
      <c r="B37" s="31">
        <v>956</v>
      </c>
      <c r="C37" s="30" t="s">
        <v>42</v>
      </c>
      <c r="D37" s="30" t="s">
        <v>50</v>
      </c>
      <c r="E37" s="31" t="s">
        <v>63</v>
      </c>
      <c r="F37" s="31">
        <v>200</v>
      </c>
      <c r="G37" s="50">
        <v>50</v>
      </c>
      <c r="H37" s="50">
        <v>5</v>
      </c>
    </row>
    <row r="38" spans="1:8" ht="79.5" customHeight="1">
      <c r="A38" s="20" t="s">
        <v>166</v>
      </c>
      <c r="B38" s="31">
        <v>956</v>
      </c>
      <c r="C38" s="30" t="s">
        <v>42</v>
      </c>
      <c r="D38" s="30" t="s">
        <v>50</v>
      </c>
      <c r="E38" s="31" t="s">
        <v>69</v>
      </c>
      <c r="F38" s="31"/>
      <c r="G38" s="50">
        <f>G39</f>
        <v>60</v>
      </c>
      <c r="H38" s="50">
        <f>H39</f>
        <v>60</v>
      </c>
    </row>
    <row r="39" spans="1:8" ht="47.25" customHeight="1">
      <c r="A39" s="13" t="s">
        <v>18</v>
      </c>
      <c r="B39" s="31">
        <v>956</v>
      </c>
      <c r="C39" s="30" t="s">
        <v>42</v>
      </c>
      <c r="D39" s="30" t="s">
        <v>50</v>
      </c>
      <c r="E39" s="31" t="s">
        <v>69</v>
      </c>
      <c r="F39" s="31">
        <v>200</v>
      </c>
      <c r="G39" s="50">
        <v>60</v>
      </c>
      <c r="H39" s="50">
        <v>60</v>
      </c>
    </row>
    <row r="40" spans="1:8" ht="114" customHeight="1">
      <c r="A40" s="20" t="s">
        <v>167</v>
      </c>
      <c r="B40" s="31">
        <v>956</v>
      </c>
      <c r="C40" s="30" t="s">
        <v>42</v>
      </c>
      <c r="D40" s="30" t="s">
        <v>50</v>
      </c>
      <c r="E40" s="31" t="s">
        <v>65</v>
      </c>
      <c r="F40" s="31"/>
      <c r="G40" s="50">
        <f>G41</f>
        <v>150</v>
      </c>
      <c r="H40" s="50">
        <f>H41</f>
        <v>150</v>
      </c>
    </row>
    <row r="41" spans="1:8" ht="47.25">
      <c r="A41" s="13" t="s">
        <v>18</v>
      </c>
      <c r="B41" s="31">
        <v>956</v>
      </c>
      <c r="C41" s="30" t="s">
        <v>42</v>
      </c>
      <c r="D41" s="30" t="s">
        <v>50</v>
      </c>
      <c r="E41" s="31" t="s">
        <v>65</v>
      </c>
      <c r="F41" s="31">
        <v>200</v>
      </c>
      <c r="G41" s="50">
        <v>150</v>
      </c>
      <c r="H41" s="50">
        <v>150</v>
      </c>
    </row>
    <row r="42" spans="1:8" ht="21" customHeight="1">
      <c r="A42" s="13" t="s">
        <v>140</v>
      </c>
      <c r="B42" s="31">
        <v>956</v>
      </c>
      <c r="C42" s="30" t="s">
        <v>45</v>
      </c>
      <c r="D42" s="30" t="s">
        <v>133</v>
      </c>
      <c r="E42" s="31"/>
      <c r="F42" s="31"/>
      <c r="G42" s="50">
        <f>G43+G47</f>
        <v>7178.6089999999995</v>
      </c>
      <c r="H42" s="50">
        <f>H43+H47</f>
        <v>7152.036999999999</v>
      </c>
    </row>
    <row r="43" spans="1:8" ht="21.75" customHeight="1">
      <c r="A43" s="13" t="s">
        <v>95</v>
      </c>
      <c r="B43" s="31">
        <v>956</v>
      </c>
      <c r="C43" s="30" t="s">
        <v>45</v>
      </c>
      <c r="D43" s="30" t="s">
        <v>55</v>
      </c>
      <c r="E43" s="31"/>
      <c r="F43" s="31"/>
      <c r="G43" s="50">
        <f>G44</f>
        <v>562.4</v>
      </c>
      <c r="H43" s="50">
        <f>H44+H45</f>
        <v>562.4</v>
      </c>
    </row>
    <row r="44" spans="1:8" ht="46.5" customHeight="1">
      <c r="A44" s="13" t="s">
        <v>84</v>
      </c>
      <c r="B44" s="31">
        <v>956</v>
      </c>
      <c r="C44" s="30" t="s">
        <v>45</v>
      </c>
      <c r="D44" s="30" t="s">
        <v>55</v>
      </c>
      <c r="E44" s="31" t="s">
        <v>59</v>
      </c>
      <c r="F44" s="31"/>
      <c r="G44" s="50">
        <f>G46+G45</f>
        <v>562.4</v>
      </c>
      <c r="H44" s="50">
        <f>H46</f>
        <v>487.6</v>
      </c>
    </row>
    <row r="45" spans="1:8" s="41" customFormat="1" ht="112.5" customHeight="1">
      <c r="A45" s="13" t="s">
        <v>79</v>
      </c>
      <c r="B45" s="31">
        <v>956</v>
      </c>
      <c r="C45" s="30" t="s">
        <v>45</v>
      </c>
      <c r="D45" s="30" t="s">
        <v>55</v>
      </c>
      <c r="E45" s="31" t="s">
        <v>59</v>
      </c>
      <c r="F45" s="31">
        <v>100</v>
      </c>
      <c r="G45" s="50">
        <v>74.8</v>
      </c>
      <c r="H45" s="50">
        <v>74.8</v>
      </c>
    </row>
    <row r="46" spans="1:8" ht="48" customHeight="1">
      <c r="A46" s="13" t="s">
        <v>142</v>
      </c>
      <c r="B46" s="31">
        <v>956</v>
      </c>
      <c r="C46" s="30" t="s">
        <v>45</v>
      </c>
      <c r="D46" s="30" t="s">
        <v>55</v>
      </c>
      <c r="E46" s="31" t="s">
        <v>59</v>
      </c>
      <c r="F46" s="31">
        <v>200</v>
      </c>
      <c r="G46" s="50">
        <v>487.6</v>
      </c>
      <c r="H46" s="50">
        <v>487.6</v>
      </c>
    </row>
    <row r="47" spans="1:8" ht="19.5" customHeight="1">
      <c r="A47" s="13" t="s">
        <v>141</v>
      </c>
      <c r="B47" s="31">
        <v>956</v>
      </c>
      <c r="C47" s="30" t="s">
        <v>45</v>
      </c>
      <c r="D47" s="30" t="s">
        <v>49</v>
      </c>
      <c r="E47" s="31"/>
      <c r="F47" s="31"/>
      <c r="G47" s="50">
        <f>G48</f>
        <v>6616.209</v>
      </c>
      <c r="H47" s="50">
        <f>H48</f>
        <v>6589.637</v>
      </c>
    </row>
    <row r="48" spans="1:8" ht="48.75" customHeight="1">
      <c r="A48" s="13" t="s">
        <v>84</v>
      </c>
      <c r="B48" s="31">
        <v>956</v>
      </c>
      <c r="C48" s="30" t="s">
        <v>45</v>
      </c>
      <c r="D48" s="30" t="s">
        <v>49</v>
      </c>
      <c r="E48" s="31" t="s">
        <v>59</v>
      </c>
      <c r="F48" s="31"/>
      <c r="G48" s="50">
        <f>G49</f>
        <v>6616.209</v>
      </c>
      <c r="H48" s="50">
        <f>H49</f>
        <v>6589.637</v>
      </c>
    </row>
    <row r="49" spans="1:8" ht="47.25">
      <c r="A49" s="13" t="s">
        <v>142</v>
      </c>
      <c r="B49" s="31">
        <v>956</v>
      </c>
      <c r="C49" s="30" t="s">
        <v>45</v>
      </c>
      <c r="D49" s="30" t="s">
        <v>49</v>
      </c>
      <c r="E49" s="31" t="s">
        <v>59</v>
      </c>
      <c r="F49" s="31">
        <v>200</v>
      </c>
      <c r="G49" s="50">
        <f>5354.209-38+1300</f>
        <v>6616.209</v>
      </c>
      <c r="H49" s="50">
        <f>5456.137+133.5+1000</f>
        <v>6589.637</v>
      </c>
    </row>
    <row r="50" spans="1:8" ht="33" customHeight="1">
      <c r="A50" s="13" t="s">
        <v>143</v>
      </c>
      <c r="B50" s="31">
        <v>956</v>
      </c>
      <c r="C50" s="30" t="s">
        <v>51</v>
      </c>
      <c r="D50" s="30" t="s">
        <v>133</v>
      </c>
      <c r="E50" s="31"/>
      <c r="F50" s="31"/>
      <c r="G50" s="50">
        <f>G51+G56</f>
        <v>56196.990999999995</v>
      </c>
      <c r="H50" s="50">
        <f>H51+H56</f>
        <v>56810.863</v>
      </c>
    </row>
    <row r="51" spans="1:8" ht="18.75" customHeight="1">
      <c r="A51" s="13" t="s">
        <v>24</v>
      </c>
      <c r="B51" s="31">
        <v>956</v>
      </c>
      <c r="C51" s="30" t="s">
        <v>51</v>
      </c>
      <c r="D51" s="30" t="s">
        <v>42</v>
      </c>
      <c r="E51" s="31"/>
      <c r="F51" s="31"/>
      <c r="G51" s="50">
        <f>G52+G54</f>
        <v>22254.063</v>
      </c>
      <c r="H51" s="50">
        <f>H52+H54</f>
        <v>21836.989999999998</v>
      </c>
    </row>
    <row r="52" spans="1:8" ht="66.75" customHeight="1">
      <c r="A52" s="13" t="s">
        <v>168</v>
      </c>
      <c r="B52" s="31">
        <v>956</v>
      </c>
      <c r="C52" s="30" t="s">
        <v>51</v>
      </c>
      <c r="D52" s="30" t="s">
        <v>42</v>
      </c>
      <c r="E52" s="31" t="s">
        <v>58</v>
      </c>
      <c r="F52" s="31"/>
      <c r="G52" s="50">
        <f>G53</f>
        <v>6425.7</v>
      </c>
      <c r="H52" s="50">
        <f>H53</f>
        <v>6398.6</v>
      </c>
    </row>
    <row r="53" spans="1:8" ht="47.25" customHeight="1">
      <c r="A53" s="13" t="s">
        <v>18</v>
      </c>
      <c r="B53" s="31">
        <v>956</v>
      </c>
      <c r="C53" s="30" t="s">
        <v>51</v>
      </c>
      <c r="D53" s="30" t="s">
        <v>42</v>
      </c>
      <c r="E53" s="31" t="s">
        <v>58</v>
      </c>
      <c r="F53" s="31">
        <v>200</v>
      </c>
      <c r="G53" s="50">
        <v>6425.7</v>
      </c>
      <c r="H53" s="50">
        <v>6398.6</v>
      </c>
    </row>
    <row r="54" spans="1:8" ht="48" customHeight="1">
      <c r="A54" s="13" t="s">
        <v>84</v>
      </c>
      <c r="B54" s="31">
        <v>956</v>
      </c>
      <c r="C54" s="30" t="s">
        <v>51</v>
      </c>
      <c r="D54" s="30" t="s">
        <v>42</v>
      </c>
      <c r="E54" s="31" t="s">
        <v>59</v>
      </c>
      <c r="F54" s="31"/>
      <c r="G54" s="50">
        <f>G55</f>
        <v>15828.363</v>
      </c>
      <c r="H54" s="50">
        <f>H55</f>
        <v>15438.39</v>
      </c>
    </row>
    <row r="55" spans="1:8" ht="50.25" customHeight="1">
      <c r="A55" s="13" t="s">
        <v>18</v>
      </c>
      <c r="B55" s="31">
        <v>956</v>
      </c>
      <c r="C55" s="30" t="s">
        <v>51</v>
      </c>
      <c r="D55" s="30" t="s">
        <v>42</v>
      </c>
      <c r="E55" s="31" t="s">
        <v>59</v>
      </c>
      <c r="F55" s="31">
        <v>200</v>
      </c>
      <c r="G55" s="50">
        <f>15556.963+271.4</f>
        <v>15828.363</v>
      </c>
      <c r="H55" s="50">
        <f>14786.89+651.5</f>
        <v>15438.39</v>
      </c>
    </row>
    <row r="56" spans="1:8" ht="33" customHeight="1">
      <c r="A56" s="13" t="s">
        <v>74</v>
      </c>
      <c r="B56" s="31">
        <v>956</v>
      </c>
      <c r="C56" s="30" t="s">
        <v>51</v>
      </c>
      <c r="D56" s="30" t="s">
        <v>51</v>
      </c>
      <c r="E56" s="31"/>
      <c r="F56" s="31"/>
      <c r="G56" s="50">
        <f>G57</f>
        <v>33942.928</v>
      </c>
      <c r="H56" s="50">
        <f>H57</f>
        <v>34973.873</v>
      </c>
    </row>
    <row r="57" spans="1:8" ht="49.5" customHeight="1">
      <c r="A57" s="13" t="s">
        <v>84</v>
      </c>
      <c r="B57" s="31">
        <v>956</v>
      </c>
      <c r="C57" s="30" t="s">
        <v>51</v>
      </c>
      <c r="D57" s="30" t="s">
        <v>51</v>
      </c>
      <c r="E57" s="31" t="s">
        <v>59</v>
      </c>
      <c r="F57" s="31"/>
      <c r="G57" s="50">
        <f>G58+G59+G60</f>
        <v>33942.928</v>
      </c>
      <c r="H57" s="50">
        <f>H58+H59+H60</f>
        <v>34973.873</v>
      </c>
    </row>
    <row r="58" spans="1:8" ht="109.5" customHeight="1">
      <c r="A58" s="13" t="s">
        <v>79</v>
      </c>
      <c r="B58" s="31">
        <v>956</v>
      </c>
      <c r="C58" s="30" t="s">
        <v>51</v>
      </c>
      <c r="D58" s="30" t="s">
        <v>51</v>
      </c>
      <c r="E58" s="31" t="s">
        <v>59</v>
      </c>
      <c r="F58" s="31">
        <v>100</v>
      </c>
      <c r="G58" s="50">
        <v>30108.06</v>
      </c>
      <c r="H58" s="50">
        <v>31182.098</v>
      </c>
    </row>
    <row r="59" spans="1:8" ht="47.25" customHeight="1">
      <c r="A59" s="13" t="s">
        <v>18</v>
      </c>
      <c r="B59" s="31">
        <v>956</v>
      </c>
      <c r="C59" s="30" t="s">
        <v>51</v>
      </c>
      <c r="D59" s="30" t="s">
        <v>51</v>
      </c>
      <c r="E59" s="31" t="s">
        <v>59</v>
      </c>
      <c r="F59" s="31">
        <v>200</v>
      </c>
      <c r="G59" s="50">
        <v>2781.868</v>
      </c>
      <c r="H59" s="50">
        <v>2738.775</v>
      </c>
    </row>
    <row r="60" spans="1:8" ht="21" customHeight="1">
      <c r="A60" s="13" t="s">
        <v>5</v>
      </c>
      <c r="B60" s="31">
        <v>956</v>
      </c>
      <c r="C60" s="30" t="s">
        <v>51</v>
      </c>
      <c r="D60" s="30" t="s">
        <v>51</v>
      </c>
      <c r="E60" s="31" t="s">
        <v>59</v>
      </c>
      <c r="F60" s="31">
        <v>800</v>
      </c>
      <c r="G60" s="50">
        <v>1053</v>
      </c>
      <c r="H60" s="50">
        <v>1053</v>
      </c>
    </row>
    <row r="61" spans="1:8" s="41" customFormat="1" ht="18.75" customHeight="1">
      <c r="A61" s="13" t="s">
        <v>75</v>
      </c>
      <c r="B61" s="31">
        <v>956</v>
      </c>
      <c r="C61" s="30" t="s">
        <v>53</v>
      </c>
      <c r="D61" s="30" t="s">
        <v>133</v>
      </c>
      <c r="E61" s="31"/>
      <c r="F61" s="31"/>
      <c r="G61" s="50">
        <f>G62</f>
        <v>300</v>
      </c>
      <c r="H61" s="50">
        <f>H62</f>
        <v>300</v>
      </c>
    </row>
    <row r="62" spans="1:8" s="41" customFormat="1" ht="18.75" customHeight="1">
      <c r="A62" s="13" t="s">
        <v>163</v>
      </c>
      <c r="B62" s="31">
        <v>956</v>
      </c>
      <c r="C62" s="30" t="s">
        <v>53</v>
      </c>
      <c r="D62" s="30" t="s">
        <v>53</v>
      </c>
      <c r="E62" s="31"/>
      <c r="F62" s="31"/>
      <c r="G62" s="50">
        <f>G63</f>
        <v>300</v>
      </c>
      <c r="H62" s="50">
        <f>H63</f>
        <v>300</v>
      </c>
    </row>
    <row r="63" spans="1:8" s="41" customFormat="1" ht="94.5" customHeight="1">
      <c r="A63" s="13" t="s">
        <v>169</v>
      </c>
      <c r="B63" s="31">
        <v>956</v>
      </c>
      <c r="C63" s="30" t="s">
        <v>53</v>
      </c>
      <c r="D63" s="30" t="s">
        <v>53</v>
      </c>
      <c r="E63" s="31" t="s">
        <v>64</v>
      </c>
      <c r="F63" s="31"/>
      <c r="G63" s="50">
        <f>G64+G65</f>
        <v>300</v>
      </c>
      <c r="H63" s="50">
        <f>H64+H65</f>
        <v>300</v>
      </c>
    </row>
    <row r="64" spans="1:8" s="41" customFormat="1" ht="47.25" customHeight="1">
      <c r="A64" s="13" t="s">
        <v>18</v>
      </c>
      <c r="B64" s="31">
        <v>956</v>
      </c>
      <c r="C64" s="30" t="s">
        <v>53</v>
      </c>
      <c r="D64" s="30" t="s">
        <v>53</v>
      </c>
      <c r="E64" s="31" t="s">
        <v>64</v>
      </c>
      <c r="F64" s="31">
        <v>200</v>
      </c>
      <c r="G64" s="50">
        <v>100</v>
      </c>
      <c r="H64" s="50">
        <v>100</v>
      </c>
    </row>
    <row r="65" spans="1:8" s="41" customFormat="1" ht="36" customHeight="1">
      <c r="A65" s="13" t="s">
        <v>4</v>
      </c>
      <c r="B65" s="31">
        <v>956</v>
      </c>
      <c r="C65" s="30" t="s">
        <v>53</v>
      </c>
      <c r="D65" s="30" t="s">
        <v>53</v>
      </c>
      <c r="E65" s="31" t="s">
        <v>64</v>
      </c>
      <c r="F65" s="31">
        <v>300</v>
      </c>
      <c r="G65" s="50">
        <v>200</v>
      </c>
      <c r="H65" s="50">
        <v>200</v>
      </c>
    </row>
    <row r="66" spans="1:8" ht="21.75" customHeight="1">
      <c r="A66" s="13" t="s">
        <v>144</v>
      </c>
      <c r="B66" s="31">
        <v>956</v>
      </c>
      <c r="C66" s="30" t="s">
        <v>55</v>
      </c>
      <c r="D66" s="30" t="s">
        <v>133</v>
      </c>
      <c r="E66" s="31"/>
      <c r="F66" s="31"/>
      <c r="G66" s="50">
        <f aca="true" t="shared" si="0" ref="G66:H68">G67</f>
        <v>10000</v>
      </c>
      <c r="H66" s="50">
        <f t="shared" si="0"/>
        <v>10000</v>
      </c>
    </row>
    <row r="67" spans="1:8" ht="21" customHeight="1">
      <c r="A67" s="3" t="s">
        <v>25</v>
      </c>
      <c r="B67" s="31">
        <v>956</v>
      </c>
      <c r="C67" s="30" t="s">
        <v>55</v>
      </c>
      <c r="D67" s="30" t="s">
        <v>43</v>
      </c>
      <c r="E67" s="31"/>
      <c r="F67" s="31"/>
      <c r="G67" s="50">
        <f t="shared" si="0"/>
        <v>10000</v>
      </c>
      <c r="H67" s="50">
        <f t="shared" si="0"/>
        <v>10000</v>
      </c>
    </row>
    <row r="68" spans="1:8" ht="80.25" customHeight="1">
      <c r="A68" s="25" t="s">
        <v>104</v>
      </c>
      <c r="B68" s="31">
        <v>956</v>
      </c>
      <c r="C68" s="32" t="s">
        <v>55</v>
      </c>
      <c r="D68" s="32" t="s">
        <v>43</v>
      </c>
      <c r="E68" s="33" t="s">
        <v>68</v>
      </c>
      <c r="F68" s="33"/>
      <c r="G68" s="52">
        <f t="shared" si="0"/>
        <v>10000</v>
      </c>
      <c r="H68" s="52">
        <f t="shared" si="0"/>
        <v>10000</v>
      </c>
    </row>
    <row r="69" spans="1:8" ht="18.75" customHeight="1">
      <c r="A69" s="13" t="s">
        <v>136</v>
      </c>
      <c r="B69" s="31">
        <v>956</v>
      </c>
      <c r="C69" s="30" t="s">
        <v>55</v>
      </c>
      <c r="D69" s="30" t="s">
        <v>43</v>
      </c>
      <c r="E69" s="31" t="s">
        <v>68</v>
      </c>
      <c r="F69" s="31">
        <v>500</v>
      </c>
      <c r="G69" s="50">
        <v>10000</v>
      </c>
      <c r="H69" s="50">
        <v>10000</v>
      </c>
    </row>
    <row r="70" spans="1:8" ht="16.5" customHeight="1">
      <c r="A70" s="13" t="s">
        <v>145</v>
      </c>
      <c r="B70" s="31">
        <v>956</v>
      </c>
      <c r="C70" s="30">
        <v>10</v>
      </c>
      <c r="D70" s="30" t="s">
        <v>133</v>
      </c>
      <c r="E70" s="31"/>
      <c r="F70" s="31"/>
      <c r="G70" s="50">
        <f>G71+G74+G77</f>
        <v>1776</v>
      </c>
      <c r="H70" s="50">
        <f>H71+H74+H77</f>
        <v>1776</v>
      </c>
    </row>
    <row r="71" spans="1:8" ht="19.5" customHeight="1">
      <c r="A71" s="13" t="s">
        <v>27</v>
      </c>
      <c r="B71" s="31">
        <v>956</v>
      </c>
      <c r="C71" s="30">
        <v>10</v>
      </c>
      <c r="D71" s="30" t="s">
        <v>43</v>
      </c>
      <c r="E71" s="31"/>
      <c r="F71" s="31"/>
      <c r="G71" s="50">
        <f>G72</f>
        <v>1210</v>
      </c>
      <c r="H71" s="50">
        <f>H72</f>
        <v>1210</v>
      </c>
    </row>
    <row r="72" spans="1:8" ht="51" customHeight="1">
      <c r="A72" s="13" t="s">
        <v>170</v>
      </c>
      <c r="B72" s="31">
        <v>956</v>
      </c>
      <c r="C72" s="34" t="s">
        <v>70</v>
      </c>
      <c r="D72" s="34" t="s">
        <v>43</v>
      </c>
      <c r="E72" s="35" t="s">
        <v>59</v>
      </c>
      <c r="F72" s="35"/>
      <c r="G72" s="50">
        <f>G73</f>
        <v>1210</v>
      </c>
      <c r="H72" s="50">
        <f>H73</f>
        <v>1210</v>
      </c>
    </row>
    <row r="73" spans="1:8" ht="33" customHeight="1">
      <c r="A73" s="13" t="s">
        <v>4</v>
      </c>
      <c r="B73" s="31">
        <v>956</v>
      </c>
      <c r="C73" s="30">
        <v>10</v>
      </c>
      <c r="D73" s="30" t="s">
        <v>43</v>
      </c>
      <c r="E73" s="31" t="s">
        <v>59</v>
      </c>
      <c r="F73" s="31">
        <v>300</v>
      </c>
      <c r="G73" s="50">
        <v>1210</v>
      </c>
      <c r="H73" s="50">
        <v>1210</v>
      </c>
    </row>
    <row r="74" spans="1:8" ht="20.25" customHeight="1">
      <c r="A74" s="13" t="s">
        <v>123</v>
      </c>
      <c r="B74" s="31">
        <v>956</v>
      </c>
      <c r="C74" s="30" t="s">
        <v>70</v>
      </c>
      <c r="D74" s="30" t="s">
        <v>42</v>
      </c>
      <c r="E74" s="31"/>
      <c r="F74" s="31"/>
      <c r="G74" s="50">
        <f>G75</f>
        <v>66</v>
      </c>
      <c r="H74" s="50">
        <f>H75</f>
        <v>66</v>
      </c>
    </row>
    <row r="75" spans="1:8" ht="46.5" customHeight="1">
      <c r="A75" s="13" t="s">
        <v>84</v>
      </c>
      <c r="B75" s="31">
        <v>956</v>
      </c>
      <c r="C75" s="30" t="s">
        <v>50</v>
      </c>
      <c r="D75" s="30" t="s">
        <v>42</v>
      </c>
      <c r="E75" s="31" t="s">
        <v>59</v>
      </c>
      <c r="F75" s="31"/>
      <c r="G75" s="51">
        <f>G76</f>
        <v>66</v>
      </c>
      <c r="H75" s="51">
        <f>H76</f>
        <v>66</v>
      </c>
    </row>
    <row r="76" spans="1:8" ht="32.25" customHeight="1">
      <c r="A76" s="13" t="s">
        <v>4</v>
      </c>
      <c r="B76" s="31">
        <v>956</v>
      </c>
      <c r="C76" s="30" t="s">
        <v>50</v>
      </c>
      <c r="D76" s="30" t="s">
        <v>42</v>
      </c>
      <c r="E76" s="31" t="s">
        <v>59</v>
      </c>
      <c r="F76" s="31">
        <v>300</v>
      </c>
      <c r="G76" s="51">
        <v>66</v>
      </c>
      <c r="H76" s="50">
        <v>66</v>
      </c>
    </row>
    <row r="77" spans="1:8" ht="18" customHeight="1">
      <c r="A77" s="13" t="s">
        <v>28</v>
      </c>
      <c r="B77" s="31">
        <v>956</v>
      </c>
      <c r="C77" s="30">
        <v>10</v>
      </c>
      <c r="D77" s="30" t="s">
        <v>45</v>
      </c>
      <c r="E77" s="31"/>
      <c r="F77" s="31"/>
      <c r="G77" s="50">
        <f>G78</f>
        <v>500</v>
      </c>
      <c r="H77" s="50">
        <f>H78</f>
        <v>500</v>
      </c>
    </row>
    <row r="78" spans="1:8" ht="95.25" customHeight="1">
      <c r="A78" s="25" t="s">
        <v>106</v>
      </c>
      <c r="B78" s="31">
        <v>956</v>
      </c>
      <c r="C78" s="32">
        <v>10</v>
      </c>
      <c r="D78" s="32" t="s">
        <v>45</v>
      </c>
      <c r="E78" s="31" t="s">
        <v>61</v>
      </c>
      <c r="F78" s="33"/>
      <c r="G78" s="52">
        <f>G79</f>
        <v>500</v>
      </c>
      <c r="H78" s="50">
        <v>500</v>
      </c>
    </row>
    <row r="79" spans="1:8" ht="17.25" customHeight="1">
      <c r="A79" s="13" t="s">
        <v>146</v>
      </c>
      <c r="B79" s="31">
        <v>956</v>
      </c>
      <c r="C79" s="30">
        <v>10</v>
      </c>
      <c r="D79" s="30" t="s">
        <v>45</v>
      </c>
      <c r="E79" s="36" t="s">
        <v>61</v>
      </c>
      <c r="F79" s="31">
        <v>500</v>
      </c>
      <c r="G79" s="50">
        <v>500</v>
      </c>
      <c r="H79" s="50">
        <v>500</v>
      </c>
    </row>
    <row r="80" spans="1:8" ht="15.75">
      <c r="A80" s="13" t="s">
        <v>147</v>
      </c>
      <c r="B80" s="31">
        <v>956</v>
      </c>
      <c r="C80" s="30">
        <v>11</v>
      </c>
      <c r="D80" s="30" t="s">
        <v>133</v>
      </c>
      <c r="E80" s="31"/>
      <c r="F80" s="31"/>
      <c r="G80" s="50">
        <f>G81</f>
        <v>150</v>
      </c>
      <c r="H80" s="50">
        <f>H81</f>
        <v>150</v>
      </c>
    </row>
    <row r="81" spans="1:8" ht="16.5" customHeight="1">
      <c r="A81" s="13" t="s">
        <v>71</v>
      </c>
      <c r="B81" s="31">
        <v>956</v>
      </c>
      <c r="C81" s="30">
        <v>11</v>
      </c>
      <c r="D81" s="30" t="s">
        <v>43</v>
      </c>
      <c r="E81" s="31"/>
      <c r="F81" s="31"/>
      <c r="G81" s="50">
        <f>G82</f>
        <v>150</v>
      </c>
      <c r="H81" s="50">
        <f>H82</f>
        <v>150</v>
      </c>
    </row>
    <row r="82" spans="1:8" ht="93" customHeight="1">
      <c r="A82" s="23" t="s">
        <v>171</v>
      </c>
      <c r="B82" s="31">
        <v>956</v>
      </c>
      <c r="C82" s="30" t="s">
        <v>54</v>
      </c>
      <c r="D82" s="30" t="s">
        <v>43</v>
      </c>
      <c r="E82" s="31" t="s">
        <v>60</v>
      </c>
      <c r="F82" s="31"/>
      <c r="G82" s="50">
        <f>G83+G84+G85</f>
        <v>150</v>
      </c>
      <c r="H82" s="50">
        <f>H83+H84+H85</f>
        <v>150</v>
      </c>
    </row>
    <row r="83" spans="1:8" ht="113.25" customHeight="1">
      <c r="A83" s="13" t="s">
        <v>79</v>
      </c>
      <c r="B83" s="31">
        <v>956</v>
      </c>
      <c r="C83" s="30" t="s">
        <v>54</v>
      </c>
      <c r="D83" s="30" t="s">
        <v>43</v>
      </c>
      <c r="E83" s="31" t="s">
        <v>60</v>
      </c>
      <c r="F83" s="31">
        <v>100</v>
      </c>
      <c r="G83" s="50">
        <v>10</v>
      </c>
      <c r="H83" s="50">
        <v>10</v>
      </c>
    </row>
    <row r="84" spans="1:8" ht="48" customHeight="1">
      <c r="A84" s="13" t="s">
        <v>18</v>
      </c>
      <c r="B84" s="31">
        <v>956</v>
      </c>
      <c r="C84" s="30">
        <v>11</v>
      </c>
      <c r="D84" s="30" t="s">
        <v>43</v>
      </c>
      <c r="E84" s="31" t="s">
        <v>60</v>
      </c>
      <c r="F84" s="31">
        <v>200</v>
      </c>
      <c r="G84" s="50">
        <v>115</v>
      </c>
      <c r="H84" s="50">
        <v>115</v>
      </c>
    </row>
    <row r="85" spans="1:8" ht="33" customHeight="1">
      <c r="A85" s="13" t="s">
        <v>4</v>
      </c>
      <c r="B85" s="31">
        <v>956</v>
      </c>
      <c r="C85" s="30" t="s">
        <v>54</v>
      </c>
      <c r="D85" s="30" t="s">
        <v>43</v>
      </c>
      <c r="E85" s="31" t="s">
        <v>60</v>
      </c>
      <c r="F85" s="31">
        <v>300</v>
      </c>
      <c r="G85" s="50">
        <v>25</v>
      </c>
      <c r="H85" s="50">
        <v>25</v>
      </c>
    </row>
    <row r="86" spans="1:8" ht="33.75" customHeight="1">
      <c r="A86" s="13" t="s">
        <v>148</v>
      </c>
      <c r="B86" s="31">
        <v>956</v>
      </c>
      <c r="C86" s="30" t="s">
        <v>52</v>
      </c>
      <c r="D86" s="30" t="s">
        <v>133</v>
      </c>
      <c r="E86" s="31"/>
      <c r="F86" s="31"/>
      <c r="G86" s="50">
        <f aca="true" t="shared" si="1" ref="G86:H88">G87</f>
        <v>1000</v>
      </c>
      <c r="H86" s="50">
        <f t="shared" si="1"/>
        <v>1000</v>
      </c>
    </row>
    <row r="87" spans="1:8" ht="20.25" customHeight="1">
      <c r="A87" s="13" t="s">
        <v>127</v>
      </c>
      <c r="B87" s="31">
        <v>956</v>
      </c>
      <c r="C87" s="30" t="s">
        <v>52</v>
      </c>
      <c r="D87" s="30" t="s">
        <v>44</v>
      </c>
      <c r="E87" s="31"/>
      <c r="F87" s="31"/>
      <c r="G87" s="50">
        <f t="shared" si="1"/>
        <v>1000</v>
      </c>
      <c r="H87" s="50">
        <f t="shared" si="1"/>
        <v>1000</v>
      </c>
    </row>
    <row r="88" spans="1:8" ht="48" customHeight="1">
      <c r="A88" s="13" t="s">
        <v>84</v>
      </c>
      <c r="B88" s="31">
        <v>956</v>
      </c>
      <c r="C88" s="30" t="s">
        <v>52</v>
      </c>
      <c r="D88" s="30" t="s">
        <v>44</v>
      </c>
      <c r="E88" s="31" t="s">
        <v>59</v>
      </c>
      <c r="F88" s="31"/>
      <c r="G88" s="50">
        <f t="shared" si="1"/>
        <v>1000</v>
      </c>
      <c r="H88" s="50">
        <f t="shared" si="1"/>
        <v>1000</v>
      </c>
    </row>
    <row r="89" spans="1:8" ht="22.5" customHeight="1">
      <c r="A89" s="13" t="s">
        <v>5</v>
      </c>
      <c r="B89" s="31">
        <v>956</v>
      </c>
      <c r="C89" s="30" t="s">
        <v>52</v>
      </c>
      <c r="D89" s="30" t="s">
        <v>44</v>
      </c>
      <c r="E89" s="31" t="s">
        <v>59</v>
      </c>
      <c r="F89" s="31">
        <v>800</v>
      </c>
      <c r="G89" s="50">
        <v>1000</v>
      </c>
      <c r="H89" s="50">
        <v>1000</v>
      </c>
    </row>
    <row r="90" spans="1:8" ht="48.75" customHeight="1">
      <c r="A90" s="13" t="s">
        <v>149</v>
      </c>
      <c r="B90" s="31">
        <v>956</v>
      </c>
      <c r="C90" s="30">
        <v>13</v>
      </c>
      <c r="D90" s="30" t="s">
        <v>133</v>
      </c>
      <c r="E90" s="31"/>
      <c r="F90" s="31"/>
      <c r="G90" s="50">
        <f aca="true" t="shared" si="2" ref="G90:H92">G91</f>
        <v>270</v>
      </c>
      <c r="H90" s="50">
        <f t="shared" si="2"/>
        <v>270</v>
      </c>
    </row>
    <row r="91" spans="1:8" ht="35.25" customHeight="1">
      <c r="A91" s="3" t="s">
        <v>150</v>
      </c>
      <c r="B91" s="31">
        <v>956</v>
      </c>
      <c r="C91" s="30">
        <v>13</v>
      </c>
      <c r="D91" s="30" t="s">
        <v>43</v>
      </c>
      <c r="E91" s="31"/>
      <c r="F91" s="31"/>
      <c r="G91" s="50">
        <f t="shared" si="2"/>
        <v>270</v>
      </c>
      <c r="H91" s="50">
        <f t="shared" si="2"/>
        <v>270</v>
      </c>
    </row>
    <row r="92" spans="1:8" ht="50.25" customHeight="1">
      <c r="A92" s="13" t="s">
        <v>84</v>
      </c>
      <c r="B92" s="31">
        <v>956</v>
      </c>
      <c r="C92" s="30">
        <v>13</v>
      </c>
      <c r="D92" s="30" t="s">
        <v>43</v>
      </c>
      <c r="E92" s="31" t="s">
        <v>62</v>
      </c>
      <c r="F92" s="31"/>
      <c r="G92" s="50">
        <f t="shared" si="2"/>
        <v>270</v>
      </c>
      <c r="H92" s="50">
        <f t="shared" si="2"/>
        <v>270</v>
      </c>
    </row>
    <row r="93" spans="1:8" ht="35.25" customHeight="1">
      <c r="A93" s="13" t="s">
        <v>33</v>
      </c>
      <c r="B93" s="31">
        <v>956</v>
      </c>
      <c r="C93" s="30">
        <v>13</v>
      </c>
      <c r="D93" s="30" t="s">
        <v>43</v>
      </c>
      <c r="E93" s="31" t="s">
        <v>59</v>
      </c>
      <c r="F93" s="31">
        <v>700</v>
      </c>
      <c r="G93" s="50">
        <v>270</v>
      </c>
      <c r="H93" s="50">
        <v>270</v>
      </c>
    </row>
    <row r="94" spans="1:8" ht="18.75" customHeight="1">
      <c r="A94" s="13" t="s">
        <v>152</v>
      </c>
      <c r="B94" s="31">
        <v>956</v>
      </c>
      <c r="C94" s="30" t="s">
        <v>133</v>
      </c>
      <c r="D94" s="30" t="s">
        <v>133</v>
      </c>
      <c r="E94" s="31" t="s">
        <v>59</v>
      </c>
      <c r="F94" s="31">
        <v>800</v>
      </c>
      <c r="G94" s="50">
        <f>1846+40</f>
        <v>1886</v>
      </c>
      <c r="H94" s="50">
        <f>3812+94</f>
        <v>3906</v>
      </c>
    </row>
    <row r="95" spans="1:8" ht="23.25" customHeight="1">
      <c r="A95" s="13" t="s">
        <v>34</v>
      </c>
      <c r="B95" s="31"/>
      <c r="C95" s="31" t="s">
        <v>35</v>
      </c>
      <c r="D95" s="31" t="s">
        <v>35</v>
      </c>
      <c r="E95" s="31" t="s">
        <v>35</v>
      </c>
      <c r="F95" s="31" t="s">
        <v>35</v>
      </c>
      <c r="G95" s="50">
        <f>G10+G29+G34+G42+G50+G66+G70+G80+G86+G90+G94+G61</f>
        <v>83082.9</v>
      </c>
      <c r="H95" s="50">
        <f>H10+H29+H34+H42+H50+H66+H70+H80+H86+H90+H94+H61</f>
        <v>85795.5</v>
      </c>
    </row>
    <row r="96" spans="1:2" ht="47.25" customHeight="1">
      <c r="A96" s="1" t="s">
        <v>36</v>
      </c>
      <c r="B96" s="1"/>
    </row>
    <row r="97" spans="1:8" ht="15.75">
      <c r="A97" s="38"/>
      <c r="B97" s="40"/>
      <c r="H97" s="41"/>
    </row>
    <row r="98" spans="1:7" ht="15.75" customHeight="1">
      <c r="A98" s="46" t="s">
        <v>155</v>
      </c>
      <c r="B98" s="49"/>
      <c r="C98" s="45"/>
      <c r="D98" s="45"/>
      <c r="E98" s="45"/>
      <c r="F98" s="45"/>
      <c r="G98" s="45"/>
    </row>
    <row r="99" spans="1:8" ht="18" customHeight="1">
      <c r="A99" s="46" t="s">
        <v>156</v>
      </c>
      <c r="B99" s="48"/>
      <c r="C99" s="45"/>
      <c r="D99" s="45"/>
      <c r="E99" s="45"/>
      <c r="F99" s="74" t="s">
        <v>157</v>
      </c>
      <c r="G99" s="74"/>
      <c r="H99" s="74"/>
    </row>
    <row r="103" ht="21" customHeight="1"/>
    <row r="104" ht="25.5" customHeight="1"/>
  </sheetData>
  <sheetProtection/>
  <mergeCells count="7">
    <mergeCell ref="F99:H99"/>
    <mergeCell ref="F3:H3"/>
    <mergeCell ref="G7:H7"/>
    <mergeCell ref="F2:H2"/>
    <mergeCell ref="F1:G1"/>
    <mergeCell ref="A6:G6"/>
    <mergeCell ref="A5:H5"/>
  </mergeCells>
  <printOptions/>
  <pageMargins left="0.5118110236220472" right="0" top="0" bottom="0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gmv</cp:lastModifiedBy>
  <cp:lastPrinted>2021-11-15T06:26:25Z</cp:lastPrinted>
  <dcterms:created xsi:type="dcterms:W3CDTF">2017-02-17T13:45:19Z</dcterms:created>
  <dcterms:modified xsi:type="dcterms:W3CDTF">2022-11-15T08:00:40Z</dcterms:modified>
  <cp:category/>
  <cp:version/>
  <cp:contentType/>
  <cp:contentStatus/>
</cp:coreProperties>
</file>