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45" windowWidth="13395" windowHeight="7485" activeTab="2"/>
  </bookViews>
  <sheets>
    <sheet name="Лист2" sheetId="1" r:id="rId1"/>
    <sheet name="Лист3" sheetId="2" r:id="rId2"/>
    <sheet name="Прил.7" sheetId="3" r:id="rId3"/>
  </sheets>
  <definedNames/>
  <calcPr fullCalcOnLoad="1"/>
</workbook>
</file>

<file path=xl/sharedStrings.xml><?xml version="1.0" encoding="utf-8"?>
<sst xmlns="http://schemas.openxmlformats.org/spreadsheetml/2006/main" count="1482" uniqueCount="307">
  <si>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</si>
  <si>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</si>
  <si>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Непрограммные направления обеспечения деятельности  органов местного самоуправления Жирновского муниципального района</t>
  </si>
  <si>
    <t>90 0 00 00000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</si>
  <si>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</si>
  <si>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</si>
  <si>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Непрограммные  направления обеспечения деятельности органов местного самоуправления (аппарат думы)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</si>
  <si>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</si>
  <si>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</si>
  <si>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</si>
  <si>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</si>
  <si>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муниципальных органов местного самоуправления Жирновского муниципального района</t>
  </si>
  <si>
    <t>Непрограммные направления обеспечения деятельности органов местного самоуправления Жирновского муниципального района</t>
  </si>
  <si>
    <t>Расходы за счет районного бюджета</t>
  </si>
  <si>
    <t>Расходы за счет субвенции из областного бюджета на организационное обеспечение деятельности территориальных административных комиссий</t>
  </si>
  <si>
    <t>Расходы за счет субвенции из областного бюджета на организацию и  осуществление деятельности по опеке и попечительству</t>
  </si>
  <si>
    <t>Расходы за счет субвенции из областного бюджета на создание, исполнение функций и обеспечение деятельности муниципальных комиссий по делам несовершеннолетних и защите их прав</t>
  </si>
  <si>
    <t>11 1 00 70030</t>
  </si>
  <si>
    <t>Расходы за счет субвенции из областного бюджета на хранение, комплектование, учет и использование архивных документов и архивных фондов, отнесенных к составу архивного фонда Волгоградской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</si>
  <si>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</si>
  <si>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расходы  органов местного самоуправления Жирновского муниципального района</t>
  </si>
  <si>
    <t>Закупка товаров, работ и услуг для обеспечения государственных муниципальных нужд</t>
  </si>
  <si>
    <t>Переданные полномочия по осуществлению внешнего  муниципального финансового контроля от городских и сельских поселений</t>
  </si>
  <si>
    <t>90 0 00 80250</t>
  </si>
  <si>
    <t>Непрограммные направления обеспечения деятельности государственных органов Волгоградской области</t>
  </si>
  <si>
    <t>Председатель Контрольно-счетной палаты Жирновского муниципального района</t>
  </si>
  <si>
    <t>Резервный фонд</t>
  </si>
  <si>
    <t>Резервный фонд администрации Жирновского муниципального района</t>
  </si>
  <si>
    <t>Другие общегосударственные вопросы</t>
  </si>
  <si>
    <t>Мероприятия по землеустройству и землепользованию</t>
  </si>
  <si>
    <t>Обеспечение приватизации, оценки недвижимости, признание прав и регулирование отношений по государственной и муниципальной собственности</t>
  </si>
  <si>
    <t>Содержание муниципального имущества</t>
  </si>
  <si>
    <t>Ежемесячные взносы на капитальный  ремонт муниципального имущества, принадлежащего на праве собственности</t>
  </si>
  <si>
    <t>Закупка товаров, работ и услуг для обеспечения государственных (муниципальных) нужд</t>
  </si>
  <si>
    <t xml:space="preserve"> </t>
  </si>
  <si>
    <t>Расходы за счет субвенции из федерального бюджета на государственную регистрацию актов гражданского состояния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</si>
  <si>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</si>
  <si>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</si>
  <si>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</si>
  <si>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Водное  хозяйство</t>
  </si>
  <si>
    <t>Межбюджетные трансферты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</si>
  <si>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</si>
  <si>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</si>
  <si>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</si>
  <si>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Коммунальное  хозяйство</t>
  </si>
  <si>
    <t>Непрограммные расходы  органов местного самоуправления Жирновского  муниципального района</t>
  </si>
  <si>
    <t xml:space="preserve">Благоустройство </t>
  </si>
  <si>
    <t>Охрана окружающей среды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</si>
  <si>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</si>
  <si>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</si>
  <si>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</si>
  <si>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</si>
  <si>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</si>
  <si>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</si>
  <si>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 xml:space="preserve">Культура </t>
  </si>
  <si>
    <t>Предоставление субсидий бюджетным учреждениям и иным некоммерческим организациям за счет районного бюджета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</si>
  <si>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</si>
  <si>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</si>
  <si>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</si>
  <si>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</si>
  <si>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Расходы за счет субвенции из областного бюджета на  оплату жилого помещения и отдельных видов коммунальных услуг предоставляемых педагогическим  работникам образовательных организаций,  проживающим в Волгоградской области и работающим в сельской местности  на территории Волгоградской области</t>
  </si>
  <si>
    <t>Охрана семьи и детства</t>
  </si>
  <si>
    <t>Физическая культура и спорт</t>
  </si>
  <si>
    <t>Мероприятия  в  области  спорта  и  физической  культуры</t>
  </si>
  <si>
    <t>Массовый  спорт</t>
  </si>
  <si>
    <t>Средства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</si>
  <si>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</si>
  <si>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</si>
  <si>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кредитам кредитных организаций</t>
  </si>
  <si>
    <t>Обслуживание государственного (муниципального) долга</t>
  </si>
  <si>
    <t>ВСЕГО</t>
  </si>
  <si>
    <t>Х</t>
  </si>
  <si>
    <t xml:space="preserve">                                                                                 </t>
  </si>
  <si>
    <t>Наименование</t>
  </si>
  <si>
    <t>раздел</t>
  </si>
  <si>
    <t>подраздел</t>
  </si>
  <si>
    <t>Целевая статья</t>
  </si>
  <si>
    <t>Вид расходов</t>
  </si>
  <si>
    <t>14</t>
  </si>
  <si>
    <t>03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</si>
  <si>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</si>
  <si>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</si>
  <si>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01</t>
  </si>
  <si>
    <t>02</t>
  </si>
  <si>
    <t>04</t>
  </si>
  <si>
    <t>13</t>
  </si>
  <si>
    <t>06</t>
  </si>
  <si>
    <t>Программные расходы</t>
  </si>
  <si>
    <t>09</t>
  </si>
  <si>
    <t>10</t>
  </si>
  <si>
    <t>05</t>
  </si>
  <si>
    <t>12</t>
  </si>
  <si>
    <t>07</t>
  </si>
  <si>
    <t>Расходы на выплаты прочему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</si>
  <si>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Закупка товаров, работ и услуг для обеспечения государственных (муниципальных) нужд </t>
  </si>
  <si>
    <t>11</t>
  </si>
  <si>
    <t>08</t>
  </si>
  <si>
    <t xml:space="preserve">Уплата налогов и сборов органами государственной власти и казенными учреждениями </t>
  </si>
  <si>
    <t>Муниципальная  программа «Формирование доступной среды жизнедеятельности для инвалидов и маломобильных групп населения в Жирновском муниципальном районе Волгоградской области на 2016-2018 годы»</t>
  </si>
  <si>
    <t>Дополнительное образование детей</t>
  </si>
  <si>
    <t>Другие вопросы в области социальной политики</t>
  </si>
  <si>
    <t>90 0</t>
  </si>
  <si>
    <t xml:space="preserve">90 0 </t>
  </si>
  <si>
    <t>10 0</t>
  </si>
  <si>
    <t xml:space="preserve">10 0 </t>
  </si>
  <si>
    <t>Судебная система</t>
  </si>
  <si>
    <t>Расходы за счет субвенции из федерального бюджета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</si>
  <si>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01 </t>
  </si>
  <si>
    <t xml:space="preserve">05 </t>
  </si>
  <si>
    <t>99 0</t>
  </si>
  <si>
    <t>01 1</t>
  </si>
  <si>
    <t>Подпрограмма "Формирование условий для улучшения социально-демографической ситуации, расширение рынка труда в сельской местности, повышение привлекательности труда"</t>
  </si>
  <si>
    <t>04 0</t>
  </si>
  <si>
    <t>08 0</t>
  </si>
  <si>
    <t>12 0</t>
  </si>
  <si>
    <t>13 0</t>
  </si>
  <si>
    <t>13 1</t>
  </si>
  <si>
    <t xml:space="preserve">13 1 </t>
  </si>
  <si>
    <t>13 2</t>
  </si>
  <si>
    <t xml:space="preserve">99 0 </t>
  </si>
  <si>
    <t>15 0</t>
  </si>
  <si>
    <t>16 0</t>
  </si>
  <si>
    <t>01 0</t>
  </si>
  <si>
    <t>Подпрограмма "Улучшение санитарно-эпидемиологического благополучия населения района"</t>
  </si>
  <si>
    <t>01 2</t>
  </si>
  <si>
    <t xml:space="preserve">01 2 </t>
  </si>
  <si>
    <t xml:space="preserve">Обеспечение деятельности муниципальных органов местного самоуправления Жирновского муниципального района </t>
  </si>
  <si>
    <t>Подпрограмма "Воспроизводство и сохранение природных ресурсов, охрана окружающей среды на территории Жирновского района"</t>
  </si>
  <si>
    <t>01 3</t>
  </si>
  <si>
    <t>06 0</t>
  </si>
  <si>
    <t>06 3</t>
  </si>
  <si>
    <t xml:space="preserve">04 </t>
  </si>
  <si>
    <t>17 0</t>
  </si>
  <si>
    <t xml:space="preserve"> 17 0</t>
  </si>
  <si>
    <t>06 2</t>
  </si>
  <si>
    <t>03 0</t>
  </si>
  <si>
    <t>Подпрограмма "Развитие дошкольного образования в Жирновском муниципальном районе Волгоградской области"</t>
  </si>
  <si>
    <t>03 2</t>
  </si>
  <si>
    <t xml:space="preserve"> в том числе расходы за счёт средств районного бюджета</t>
  </si>
  <si>
    <t>Подпрограмма "Развитие образования в общеобразовательных учреждениях Жирновского муниципального района Волгоградской области"</t>
  </si>
  <si>
    <t>03 1</t>
  </si>
  <si>
    <t>Расходы за счёт субвенции из областного бюджета на осуществление образовательного процесса муниципальными образовательными организациями</t>
  </si>
  <si>
    <t>Расходы за счет субвенции из областного бюджета на организацию  питания  обучающихся (1-11 классы) в общеобразовательных организациях Волгоградской области</t>
  </si>
  <si>
    <t xml:space="preserve">02 0 </t>
  </si>
  <si>
    <t xml:space="preserve">03 0 </t>
  </si>
  <si>
    <t>Расходы за счёт субсидии для решения отдельных вопросов местного значения в сфере дополнительного образования детей</t>
  </si>
  <si>
    <t>Подпрограмма "Организация отдыха и занятости детей в каникулярное время"</t>
  </si>
  <si>
    <t>03 4</t>
  </si>
  <si>
    <t>Подпрограмма "Обеспечение доступности качественного дополнительного образования"</t>
  </si>
  <si>
    <t>03 3</t>
  </si>
  <si>
    <t>09 0</t>
  </si>
  <si>
    <t>51 0</t>
  </si>
  <si>
    <t>Подпрограмма "Развитие механизмов управления муниципальной системой образования"</t>
  </si>
  <si>
    <t>03 5</t>
  </si>
  <si>
    <t xml:space="preserve">08 </t>
  </si>
  <si>
    <t>07 0</t>
  </si>
  <si>
    <t>02 0</t>
  </si>
  <si>
    <t xml:space="preserve">10 </t>
  </si>
  <si>
    <t>Расходы за счет субвенции из областного бюджета на предоставление мер социальной поддержки по оплате жилого помещения и коммунальных услуг работникам библиотек и медицинским работникам образовательных организаций, работающих и проживающих в сельской местности  на территории Волгоградской области</t>
  </si>
  <si>
    <t>11 0</t>
  </si>
  <si>
    <t>Расходы за счет субвенции из областного бюджета на предоставление гражданам  субсидий  на оплату жилого помещения и коммунальных услуг в соответствии с Законом Волгоградской области от 12 декабря 2005 года №1145-ОД «О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услуг»</t>
  </si>
  <si>
    <t>Расходы за счет субвенции из областного бюджета на выплату вознаграждения за труд приёмным родителям (патронатному воспитателю) и предоставление им мер социальной поддержки</t>
  </si>
  <si>
    <t xml:space="preserve">Физическая культура </t>
  </si>
  <si>
    <t>05 0</t>
  </si>
  <si>
    <t>Распределение бюджетных ассигнований бюджета Жирновского муниципального района по разделам, подразделам, целевым статьям (муниципальным программам и непрограммным направлениям деятельности) и группам видов расходов классификации расходов бюджетов</t>
  </si>
  <si>
    <t>(тыс. рублей)</t>
  </si>
  <si>
    <t>Иные бюджетные ассигнования за счёт переданных полномочий поселений</t>
  </si>
  <si>
    <t>Другие вопросы в области жилищно-коммунального хозяйства</t>
  </si>
  <si>
    <t>Иные межбюджетные трансферты за счёт субсидии из областного бюджета на поддержку мер по обеспечению сбалансированности местных бюджетов</t>
  </si>
  <si>
    <t>Образование</t>
  </si>
  <si>
    <t>Муниципальная  программа «Развитие муниципальной службы в Жирновском муниципальном районе Волгоградской области на 2019-2021 годы»</t>
  </si>
  <si>
    <t xml:space="preserve">13 2 </t>
  </si>
  <si>
    <t>Муниципальная целевая программа «Развитие эффективного устойчивого агропромышленного производства, повышение уровня доходов сельского населения и сохранение природных ресурсов для аграрного производства на 2019-2021 годы»</t>
  </si>
  <si>
    <t xml:space="preserve">Муниципальная  программа «Развитие эффективного устойчивого агропромышленного производства, повышение уровня доходов сельского населения и сохранение природных ресурсов для аграрного производства на 2019-2021 годы» </t>
  </si>
  <si>
    <t>Расходы на обеспечение деятельности (оказание услуг) казённых общеобразовательных учреждений</t>
  </si>
  <si>
    <t>Муниципальная  программа «Улучшение жилищных условий молодых семей Жирновского муниципального района на 2019-2021 годы»</t>
  </si>
  <si>
    <t xml:space="preserve">Субвенция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 </t>
  </si>
  <si>
    <t>Социальное обеспечение и иные выплаты населению за счет средств районного бюджета</t>
  </si>
  <si>
    <t>Социальное обеспечение и иные выплаты населению за счет переданных полномочий с бюджетов поселений</t>
  </si>
  <si>
    <t>Иные межбюджетные трансферты из бюджетов поселений по соглашениям о передаче части полномочий органами местного самоуправления в области градостроительной деятельности</t>
  </si>
  <si>
    <t>Расходы сфере коммунального хозяйства (водоснабжение)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</si>
  <si>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</si>
  <si>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 xml:space="preserve">04  0 </t>
  </si>
  <si>
    <t>Муниципальная  программа "Развитие территориального общественного самоуправления на территории муниципального образования -Жирновский муниципальный район "</t>
  </si>
  <si>
    <t>Муниципальная программа  "Межнациональные отношения и поддержка казачества на территории Жирновского района Волгоградской области "</t>
  </si>
  <si>
    <t>Подпрограмма "Гармонизация межэтнических, межкультурных  и межконфессионных отношений и недопущение экстремизма на территории Жирновского района"</t>
  </si>
  <si>
    <t>Подпрограмма "Поддержка развитие российского казачества в Жирновском муниципальном районе "</t>
  </si>
  <si>
    <t xml:space="preserve">Расходы на обеспечение деятельности (оказание услуг) казённых учреждений  </t>
  </si>
  <si>
    <t>Муниципальная программа «Безопасный город »</t>
  </si>
  <si>
    <t>Муниципальная  программа «Профилактика правонарушений, терроризма и экстремизма на территории Жирновского района  Волгоградской области»</t>
  </si>
  <si>
    <t>Муниципальная  программа «Обеспечение безопасности граждан на водных объектах Жирновского муниципального района»</t>
  </si>
  <si>
    <t>Муниципальная  программа «Развитие эффективного устойчивого агропромышленного производства, повышение уровня доходов сельского населения и сохранение природных ресурсов для аграрного производства »</t>
  </si>
  <si>
    <t>Расходы за счёт субвенции из областного бюджета  на осуществление полномочий Волгоградской области, переданных органам местного самоуправления в области обращения с животными в части отлова и содержания животных без владельцев на территории Волгоградской области</t>
  </si>
  <si>
    <t xml:space="preserve">Расходы за счёт субсидии бюджетам муниципальных образований Волгоградской области на реализацию мероприятий в сфере дорожной деятельности </t>
  </si>
  <si>
    <t>Муниципальная  программа «Обеспечение комфортного проживания, повышения качества жилищно-коммунальных услуг, а также энергосбережение и повышение эффективности коммунальной инфраструктуры на территории Жирновского района Волгоградской области »</t>
  </si>
  <si>
    <t>Подпрограмма "Развитие муниципальных автомобильных дорог местного значения Жирновского муниципального района Волгоградской области "</t>
  </si>
  <si>
    <t>Муниципальная  программа «Управление муниципальной собственностью Жирновского муниципального района Волгоградской области »</t>
  </si>
  <si>
    <t>Муниципальная программа "Развитие туризма на территории Жирновского муниципального района "</t>
  </si>
  <si>
    <t>06 1</t>
  </si>
  <si>
    <t>Подпрограмма "Энергосбережение и повышение энергетической эффективности Жирновского муниципального района Волгоградской области"</t>
  </si>
  <si>
    <t xml:space="preserve">06 1 </t>
  </si>
  <si>
    <t>Подрограмма "Чистая вода для жителей Жирновского муниципального района Волгоградской области "</t>
  </si>
  <si>
    <t>Расходы за счёт субвенции из областного бюджета на компенсацию (возмещение) выпадающих доходов ресурсоснабжающих организаций, связанных с применением ими льготных тарифов  на коммунальные ресурсы (услуги) и техническую воду, поставляемые населению</t>
  </si>
  <si>
    <t>Расходы за счёт субвенции из областного бюджета на осуществление образовательного процесса муниципальными дошкольными образовательными организациями</t>
  </si>
  <si>
    <t>Муниципальная  программа ««Развитие системы образования в Жирновском муниципальном районе »</t>
  </si>
  <si>
    <t>Социальное обеспечение и иные выплаты населению (стипендия)</t>
  </si>
  <si>
    <t>Муниципальная программа "Основные направления развития культуры Жирновского муниципального района"</t>
  </si>
  <si>
    <t>Предоставление субсидий бюджетным учреждениям и иным некоммерческим организациям за счёт районного бюджета</t>
  </si>
  <si>
    <t>Расходы за счёт субсидии из областного бюджета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</si>
  <si>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Муниципальная  программа «Реализация молодежной политики на территории Жирновского муниципального района »</t>
  </si>
  <si>
    <t xml:space="preserve">Ведомственная целевая программа «Профилактика наркомании, токсикомании и их социальных последствий на территории Жирновского  района » </t>
  </si>
  <si>
    <t>Муниципальная   программа «Основные направления развития культуры Жирновского муниципального района »</t>
  </si>
  <si>
    <t>Муниципальная целевая программа «Основные направления развития культуры Жирновского муниципального района »</t>
  </si>
  <si>
    <t xml:space="preserve">Муниципальная  программа «Развитие муниципальной службы в Жирновском муниципальном районе  Волгоградской области » </t>
  </si>
  <si>
    <t xml:space="preserve">Муниципальная   программа «Основные направления развития культуры  Жирновского муниципального района». </t>
  </si>
  <si>
    <t>Муниципальная  программа ««Развитие системы образования в Жирновском муниципальном районе ».</t>
  </si>
  <si>
    <t>Расходы за счёт субвенции из областного бюджета на  оплату жилого помещения и отдельных видов коммунальных услуг предоставляемых педагогическим  работникам образовательных организаций,  проживающим в Волгоградской области и работающим в сельской местности  на территории Волгоградской области</t>
  </si>
  <si>
    <t>Расходы за счёт субвенции из областного бюджета на предоставление мер социальной поддержки по оплате жилого помещения и коммунальных услуг работникам библиотек и медицинским работникам образовательных организаций, работающих и проживающих в сельской местности  на территории Волгоградской области</t>
  </si>
  <si>
    <t>Предоставление субсидий бюджетным учреждениям и иным некоммерческим организациям за счёт переданных полномочий из бюджета поселения</t>
  </si>
  <si>
    <t>Расходы за счёт субвенции из областного бюджета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</si>
  <si>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Социальное обеспечение и иные выплаты населению за счёт переданных полномочий с бюджетов поселений</t>
  </si>
  <si>
    <t>Социальное обеспечение и иные выплаты населению за счёт средств районного бюджета</t>
  </si>
  <si>
    <t>Расходы за счёт субвенции из областного бюджета на предоставление гражданам  субсидий  на оплату жилого помещения и коммунальных услуг в соответствии с Законом Волгоградской области от 12 декабря 2005 года №1145-ОД «О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услуг»</t>
  </si>
  <si>
    <t>Муниципальная  программа «Развитие массовой физической культуры и спорта на территории Жирновского муниципального района »</t>
  </si>
  <si>
    <t>Периодическая печать и издательства</t>
  </si>
  <si>
    <t>Муниципальная  программа «Основные направления развития культуры Жирновского муниципального района »</t>
  </si>
  <si>
    <t>Расходы за счёт субсидии  из областного бюджета на доведение до сведения жителей муниципальных районов Волгоградской области официальной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</t>
  </si>
  <si>
    <t>Муниципальная  программа «Обеспечение комфортного проживания, повышения качества жилищно-коммунальных услуг, а также энергосбережение и повышение эффективности коммунальной инфраструктуры на территории Жирновского муниципального района Волгоградской области »</t>
  </si>
  <si>
    <t>18 0</t>
  </si>
  <si>
    <t xml:space="preserve">Муниципальная программа «Обеспечение  пожарной  безопасности Жирновского муниципального района » </t>
  </si>
  <si>
    <t>52 0</t>
  </si>
  <si>
    <t>Ведомственная целевая программа "Архитектура и градостроительство в Жирновском муниципальном районе Волгоградской области"</t>
  </si>
  <si>
    <t>Муниципальная  программа "Развитие эффективного  устойчивого агропромышленного производства, повышение уровня доходов сельского населения и сохранение природных ресурсов для аграрного производства "</t>
  </si>
  <si>
    <t>Муниципальная программа «Управление муниципальной собственностью Жирновского муниципального района Волгоградской области »</t>
  </si>
  <si>
    <t xml:space="preserve">Муниципальная  программа «Развитие эффективного устойчивого агропромышленного производства, повышение уровня доходов сельского населения и сохранение природных ресурсов для аграрного производства »  </t>
  </si>
  <si>
    <t xml:space="preserve">Муниципальная  программа «Развитие системы образования в Жирновском муниципальном районе» </t>
  </si>
  <si>
    <t>Муниципальная программа ««Развитие системы образования в Жирновском муниципальном районе»</t>
  </si>
  <si>
    <t>Муниципальная  программа «Улучшение жилищных условий молодых семей Жирновского муниципального района »</t>
  </si>
  <si>
    <t>Муниципальная  программа «Развитие массовой физической культуры и спорта на территории Жирновского муниципального района»</t>
  </si>
  <si>
    <t>Муниципальная  программа «Развитие системы образования в Жирновском муниципальном районе»</t>
  </si>
  <si>
    <t>Расходы на выплаты педагогическому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</si>
  <si>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педагогическому 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</si>
  <si>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 (выплаты почётным гражданам)</t>
  </si>
  <si>
    <t>Исполнение переданных полномочий в сфере жилищного контроля за счёт средств бюджетов  поселений</t>
  </si>
  <si>
    <t>Расходы за счёт средств бюджетов поселений на исполнение части  переданных полномочий по осуществлению внешнего муниципального финансового контроля</t>
  </si>
  <si>
    <t>Ведомственная целевая программа "Формирование современной городской среды Жирновского муниципального района Волгоградской области"</t>
  </si>
  <si>
    <t>Софинансирование программы за счёт областного и федерального бюджета</t>
  </si>
  <si>
    <t>Софинансирование программы за счёт средств городского поселения в рамках соглашения о передаче полномочий в сфере благоустройства</t>
  </si>
  <si>
    <t>55 0</t>
  </si>
  <si>
    <t xml:space="preserve">Расходы на приобретение и замену оконных блоков и выполнение необходимых для этого работ в зданиях муниципальных образовательных организаций </t>
  </si>
  <si>
    <t>Закупка товаров, работ и услуг для обеспечения государственных (муниципальных) нужд за счёт областной субсидии</t>
  </si>
  <si>
    <t>Закупка товаров, работ и услуг для обеспечения государственных (муниципальных) нужд за счёт средств районного бюджета</t>
  </si>
  <si>
    <t>Расходы на проведение капитального ремонта и (или) перепрофилирование групп и (или) приобретение оборудования и (или) оснащение образовательных организаций, реализующих программы дошкольного образования, в которых планируется открытие мест для детей в возрасте от 1,5 до 3 лет.</t>
  </si>
  <si>
    <t>Муниципальная  программа ««Развитие системы образования в Жирновском муниципальном районе»</t>
  </si>
  <si>
    <t>Закупка товаров, работ и услуг для обеспечения государственных муниципальных нужд за счёт областной субсидии</t>
  </si>
  <si>
    <t>Закупка товаров, работ и услуг для обеспечения государственных муниципальных нужд за счёт средств районного бюджета</t>
  </si>
  <si>
    <t xml:space="preserve">Расходы на приобретение и замену осветительных приборов, а также на выполнение необходимых для этого работ в зданиях муниципальных образовательных организаций </t>
  </si>
  <si>
    <t xml:space="preserve">Расходы на замену кровли и выполнение необходимых для этого работ в зданиях муниципальных образовательных организаций </t>
  </si>
  <si>
    <t xml:space="preserve">Расходы на благоустройство площадок для проведения праздничных линеек и других мероприятий в муниципальных общеобразовательных организациях </t>
  </si>
  <si>
    <t>Закупка товаров, работ и услуг для обеспечения государственных муниципальных нужд за счёт областной и федеральной субсидии</t>
  </si>
  <si>
    <t>Муниципальная  программа ««Развитие системы образования в Жирновском муниципальном районе».</t>
  </si>
  <si>
    <t xml:space="preserve">Социальное обеспечение и иные выплаты населению </t>
  </si>
  <si>
    <t xml:space="preserve">Реализация муниципальной программы за счёт субсидии по предоставлению социальных выплат на приобретение жилого помещения или создание объекта индивидуального жилищного строительства молодым семьям, включенным в список молодых семей-претендентов на получение социальной выплаты </t>
  </si>
  <si>
    <t xml:space="preserve">Расходы за счёт субвенции из федерального бюджета на государственную регистрацию актов гражданского состояния за счёт средств резервного фонда Правительства Российской Федерации </t>
  </si>
  <si>
    <t>Расходы за счёт иных межбюджетных трансфертов на организацию и проведение мероприятий, направленных на выявление мнения населения Волгоградской области по вопросу об исчислении времени</t>
  </si>
  <si>
    <t>Расходы за счёт переданных полномочий поселений на реализацию мероприятий, связанных с организацией освещения уличной дорожной сети населённых пунктов</t>
  </si>
  <si>
    <t>Мероприятия по реализации проектов местных инициатив населения</t>
  </si>
  <si>
    <t>Расходы за счёт субсидии на реализацию проектов местных инициатив населения Волгоградской области</t>
  </si>
  <si>
    <t>Расходы за счёт бюджетов поселений по соглашениям о передаче полномочий  в сфере благоустройства в рамках реализации проектов по инициативам населения</t>
  </si>
  <si>
    <t>Муниципальная программа "Комплексное развитие сельских территорий Жирновского муниципального района Волгоградской области"</t>
  </si>
  <si>
    <t>14 0</t>
  </si>
  <si>
    <t>Предоставление субсидии бюджетным, автономным учреждениям и иным некоммерческим организациям</t>
  </si>
  <si>
    <t>Расходы на выплаты педагогическому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</si>
  <si>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Расходы на улучшение финансовой грамотности детей, всего</t>
  </si>
  <si>
    <t>Расходы зв счёт субсидии бюджетам муниципальных образований для решения отдельных вопросов местного значения в сфере дополнительного образования детей</t>
  </si>
  <si>
    <t>Расходы на обеспечение деятельности (оказание услуг) казённых учреждений</t>
  </si>
  <si>
    <t>Расходы на улучшение финансовой грамотности детей за счёт средств районного бюджета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</si>
  <si>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 за счёт средств федерального бюджета</t>
  </si>
  <si>
    <t>Обеспечение социальными гарантиями  молодых специалистов, работающих в муниципальных учреждениях, расположенных в сельских поселениях и рабочих поселках Волгоградской област за счёт средств областного бюджета</t>
  </si>
  <si>
    <t>Молодёжная политика и оздоровление детей</t>
  </si>
  <si>
    <t>Непрограммные расходы</t>
  </si>
  <si>
    <t>Расходы за счёт средств поселений в соответствии  с соглашениями о передаче полномочий на проведение независимой оценки качества, оказания услуг учреждениями культуры</t>
  </si>
  <si>
    <t xml:space="preserve">Уплата налогов и сборов органами государственной власти и казёнными учреждениями </t>
  </si>
  <si>
    <t xml:space="preserve">Уплата налогов и сборов органами государственной власти и казёёнными учреждениями </t>
  </si>
  <si>
    <t>Расходы за счёт субвенции из областного бюджета на 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 на территории  Волгоградской области</t>
  </si>
  <si>
    <t xml:space="preserve">Расходы за счёт субвенции из областного бюджета на выплату пособий по опеке и попечительству </t>
  </si>
  <si>
    <t xml:space="preserve">Иные межбюджетные трансферты  за счёт средств районного бюджета </t>
  </si>
  <si>
    <t xml:space="preserve">к решению Жирновской районной Думы «О бюджете Жирновского муниципального района Волгоградской области на 2021 год и на плановый период 2022 и 2023 годов» </t>
  </si>
  <si>
    <t>Расходы за счёт субвенции из федерального бюджета на проведение Всероссийской переписи населения 2021 года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</si>
  <si>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</si>
  <si>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Расходы на модернизацию спортивных площадок в общеобразовательных организациях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</si>
  <si>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за счёт районного бюджета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</si>
  <si>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за счёт переданных полномочий из бюджета поселения</t>
  </si>
  <si>
    <t>Закупка товаров, работ и услуг для обеспечения государственных муниципальных нужд за счёт районного бюджета</t>
  </si>
  <si>
    <t>Закупка товаров, работ и услуг для обеспечения государственных муниципальных нужд за счёт переданных полномочий из бюджета поселения</t>
  </si>
  <si>
    <t>Расходы за счет субсидий из областного бюджета на приобретение специализированной техники для подвоза воды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</si>
  <si>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</si>
  <si>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за счёт субсидии из областного бюджета на поддержку мер по обеспечению сбалансированности местных бюджетов (резерв)</t>
  </si>
  <si>
    <t>на 2022 год и на 2023 год.</t>
  </si>
  <si>
    <t>2022 год</t>
  </si>
  <si>
    <t>2023 год</t>
  </si>
  <si>
    <t>Закупка товаров, работ и услуг для обеспечения государственных (муниципальных) нужд за счет средств дорожного фонда</t>
  </si>
  <si>
    <t>Условно-утвержденные расходы</t>
  </si>
  <si>
    <t>Председатель Жирновской</t>
  </si>
  <si>
    <t>районной Думы                                                                                                   Н.В. Жерновников</t>
  </si>
  <si>
    <t>Приложение № 7</t>
  </si>
  <si>
    <t>от___________________№____________________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</si>
</sst>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NumberFormat="1" applyFont="1" applyFill="1" applyBorder="1" applyAlignment="1">
      <alignment vertical="top" wrapText="1"/>
    </xf>
    <xf numFmtId="4" fontId="37" fillId="0" borderId="10" xfId="0" applyNumberFormat="1" applyFont="1" applyFill="1" applyBorder="1" applyAlignment="1">
      <alignment horizontal="center" vertical="top"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vertical="top" wrapText="1"/>
    </xf>
    <xf numFmtId="0" fontId="37" fillId="0" borderId="0" xfId="0" applyFont="1" applyAlignment="1">
      <alignment/>
    </xf>
    <xf numFmtId="0" fontId="37" fillId="0" borderId="0" xfId="0" applyFont="1" applyAlignment="1">
      <alignment vertical="top" wrapText="1"/>
    </xf>
    <xf numFmtId="164" fontId="37" fillId="0" borderId="10" xfId="0" applyNumberFormat="1" applyFont="1" applyFill="1" applyBorder="1" applyAlignment="1">
      <alignment horizontal="center" vertical="top"/>
    </xf>
    <xf numFmtId="164" fontId="37" fillId="0" borderId="10" xfId="0" applyNumberFormat="1" applyFont="1" applyFill="1" applyBorder="1" applyAlignment="1">
      <alignment horizontal="center" vertical="justify"/>
    </xf>
    <xf numFmtId="164" fontId="37" fillId="0" borderId="0" xfId="0" applyNumberFormat="1" applyFont="1" applyAlignment="1">
      <alignment/>
    </xf>
    <xf numFmtId="0" fontId="37" fillId="0" borderId="0" xfId="0" applyFont="1" applyBorder="1" applyAlignment="1">
      <alignment/>
    </xf>
    <xf numFmtId="164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64" fontId="37" fillId="0" borderId="11" xfId="0" applyNumberFormat="1" applyFont="1" applyFill="1" applyBorder="1" applyAlignment="1">
      <alignment horizontal="center" vertical="top"/>
    </xf>
    <xf numFmtId="164" fontId="37" fillId="0" borderId="12" xfId="0" applyNumberFormat="1" applyFont="1" applyFill="1" applyBorder="1" applyAlignment="1">
      <alignment horizontal="center" vertical="top"/>
    </xf>
    <xf numFmtId="164" fontId="37" fillId="0" borderId="13" xfId="0" applyNumberFormat="1" applyFont="1" applyFill="1" applyBorder="1" applyAlignment="1">
      <alignment horizontal="center" vertical="top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0" fontId="37" fillId="0" borderId="10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164" fontId="37" fillId="0" borderId="11" xfId="0" applyNumberFormat="1" applyFont="1" applyFill="1" applyBorder="1" applyAlignment="1">
      <alignment horizontal="center" vertical="top"/>
    </xf>
    <xf numFmtId="164" fontId="37" fillId="0" borderId="12" xfId="0" applyNumberFormat="1" applyFont="1" applyFill="1" applyBorder="1" applyAlignment="1">
      <alignment horizontal="center" vertical="top"/>
    </xf>
    <xf numFmtId="164" fontId="37" fillId="0" borderId="13" xfId="0" applyNumberFormat="1" applyFont="1" applyFill="1" applyBorder="1" applyAlignment="1">
      <alignment horizontal="center" vertical="top"/>
    </xf>
    <xf numFmtId="0" fontId="38" fillId="0" borderId="0" xfId="0" applyFont="1" applyAlignment="1">
      <alignment horizontal="center" wrapText="1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3"/>
  <sheetViews>
    <sheetView tabSelected="1" zoomScale="91" zoomScaleNormal="91" zoomScalePageLayoutView="0" workbookViewId="0" topLeftCell="A1">
      <selection activeCell="C447" sqref="C447"/>
    </sheetView>
  </sheetViews>
  <sheetFormatPr defaultColWidth="9.140625" defaultRowHeight="15"/>
  <cols>
    <col min="1" max="1" width="44.57421875" style="4" customWidth="1"/>
    <col min="2" max="2" width="8.00390625" style="4" customWidth="1"/>
    <col min="3" max="3" width="11.140625" style="4" customWidth="1"/>
    <col min="4" max="4" width="11.00390625" style="4" customWidth="1"/>
    <col min="5" max="5" width="9.8515625" style="4" customWidth="1"/>
    <col min="6" max="6" width="15.28125" style="4" customWidth="1"/>
    <col min="7" max="7" width="13.140625" style="4" customWidth="1"/>
    <col min="8" max="9" width="9.140625" style="4" customWidth="1"/>
    <col min="10" max="10" width="18.421875" style="4" customWidth="1"/>
    <col min="11" max="16384" width="9.140625" style="4" customWidth="1"/>
  </cols>
  <sheetData>
    <row r="1" spans="5:7" ht="19.5" customHeight="1">
      <c r="E1" s="39" t="s">
        <v>305</v>
      </c>
      <c r="F1" s="39"/>
      <c r="G1" s="39"/>
    </row>
    <row r="2" spans="1:7" ht="93.75" customHeight="1">
      <c r="A2" s="8"/>
      <c r="B2" s="8"/>
      <c r="C2" s="8"/>
      <c r="D2" s="8"/>
      <c r="E2" s="40" t="s">
        <v>287</v>
      </c>
      <c r="F2" s="40"/>
      <c r="G2" s="40"/>
    </row>
    <row r="3" spans="1:7" ht="20.25" customHeight="1">
      <c r="A3" s="8"/>
      <c r="B3" s="8"/>
      <c r="C3" s="8"/>
      <c r="D3" s="8"/>
      <c r="E3" s="40" t="s">
        <v>306</v>
      </c>
      <c r="F3" s="40"/>
      <c r="G3" s="40"/>
    </row>
    <row r="4" spans="1:6" ht="22.5" customHeight="1">
      <c r="A4" s="8"/>
      <c r="B4" s="8"/>
      <c r="C4" s="8"/>
      <c r="D4" s="8"/>
      <c r="E4" s="9"/>
      <c r="F4" s="9"/>
    </row>
    <row r="5" spans="1:7" ht="53.25" customHeight="1">
      <c r="A5" s="38" t="s">
        <v>164</v>
      </c>
      <c r="B5" s="38"/>
      <c r="C5" s="38"/>
      <c r="D5" s="38"/>
      <c r="E5" s="38"/>
      <c r="F5" s="38"/>
      <c r="G5" s="38"/>
    </row>
    <row r="6" spans="1:7" ht="17.25" customHeight="1">
      <c r="A6" s="38" t="s">
        <v>298</v>
      </c>
      <c r="B6" s="38"/>
      <c r="C6" s="38"/>
      <c r="D6" s="38"/>
      <c r="E6" s="38"/>
      <c r="F6" s="38"/>
      <c r="G6" s="38"/>
    </row>
    <row r="7" spans="6:7" ht="20.25" customHeight="1">
      <c r="F7" s="5"/>
      <c r="G7" s="5" t="s">
        <v>165</v>
      </c>
    </row>
    <row r="8" spans="1:7" ht="38.25" customHeight="1">
      <c r="A8" s="21" t="s">
        <v>73</v>
      </c>
      <c r="B8" s="21" t="s">
        <v>74</v>
      </c>
      <c r="C8" s="21" t="s">
        <v>75</v>
      </c>
      <c r="D8" s="22" t="s">
        <v>76</v>
      </c>
      <c r="E8" s="22" t="s">
        <v>77</v>
      </c>
      <c r="F8" s="22" t="s">
        <v>299</v>
      </c>
      <c r="G8" s="22" t="s">
        <v>300</v>
      </c>
    </row>
    <row r="9" spans="1:7" ht="18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</row>
    <row r="10" spans="1:7" ht="21.75" customHeight="1">
      <c r="A10" s="17" t="s">
        <v>0</v>
      </c>
      <c r="B10" s="16" t="s">
        <v>82</v>
      </c>
      <c r="C10" s="16"/>
      <c r="D10" s="17"/>
      <c r="E10" s="17"/>
      <c r="F10" s="3">
        <v>48478.7</v>
      </c>
      <c r="G10" s="10">
        <f>G11+G14+G20+G48+G52+G65+G69</f>
        <v>44275.85</v>
      </c>
    </row>
    <row r="11" spans="1:7" ht="48.75" customHeight="1">
      <c r="A11" s="15" t="s">
        <v>1</v>
      </c>
      <c r="B11" s="16" t="s">
        <v>82</v>
      </c>
      <c r="C11" s="16" t="s">
        <v>83</v>
      </c>
      <c r="D11" s="17"/>
      <c r="E11" s="17"/>
      <c r="F11" s="10">
        <f>F12</f>
        <v>1170.5</v>
      </c>
      <c r="G11" s="10">
        <f>G12</f>
        <v>1135.5</v>
      </c>
    </row>
    <row r="12" spans="1:7" ht="45.75" customHeight="1">
      <c r="A12" s="15" t="s">
        <v>2</v>
      </c>
      <c r="B12" s="16" t="s">
        <v>82</v>
      </c>
      <c r="C12" s="16" t="s">
        <v>83</v>
      </c>
      <c r="D12" s="17" t="s">
        <v>101</v>
      </c>
      <c r="E12" s="17"/>
      <c r="F12" s="10">
        <f>F13</f>
        <v>1170.5</v>
      </c>
      <c r="G12" s="10">
        <f>G13</f>
        <v>1135.5</v>
      </c>
    </row>
    <row r="13" spans="1:7" ht="79.5" customHeight="1">
      <c r="A13" s="15" t="s">
        <v>4</v>
      </c>
      <c r="B13" s="16" t="s">
        <v>82</v>
      </c>
      <c r="C13" s="16" t="s">
        <v>83</v>
      </c>
      <c r="D13" s="17" t="s">
        <v>102</v>
      </c>
      <c r="E13" s="17">
        <v>100</v>
      </c>
      <c r="F13" s="10">
        <v>1170.5</v>
      </c>
      <c r="G13" s="10">
        <v>1135.5</v>
      </c>
    </row>
    <row r="14" spans="1:7" ht="78.75">
      <c r="A14" s="15" t="s">
        <v>5</v>
      </c>
      <c r="B14" s="16" t="s">
        <v>82</v>
      </c>
      <c r="C14" s="16" t="s">
        <v>79</v>
      </c>
      <c r="D14" s="15"/>
      <c r="E14" s="17"/>
      <c r="F14" s="10">
        <f>F16+F17+F18+F19</f>
        <v>428.70000000000005</v>
      </c>
      <c r="G14" s="10">
        <f>G16+G17+G18+G19</f>
        <v>425.7</v>
      </c>
    </row>
    <row r="15" spans="1:7" ht="47.25">
      <c r="A15" s="15" t="s">
        <v>6</v>
      </c>
      <c r="B15" s="16" t="s">
        <v>82</v>
      </c>
      <c r="C15" s="16" t="s">
        <v>79</v>
      </c>
      <c r="D15" s="17" t="s">
        <v>101</v>
      </c>
      <c r="E15" s="17"/>
      <c r="F15" s="10">
        <f>F16+F17+F18+F19</f>
        <v>428.70000000000005</v>
      </c>
      <c r="G15" s="10">
        <f>G16+G17+G18+G19</f>
        <v>425.7</v>
      </c>
    </row>
    <row r="16" spans="1:7" ht="78.75" customHeight="1">
      <c r="A16" s="15" t="s">
        <v>4</v>
      </c>
      <c r="B16" s="16" t="s">
        <v>82</v>
      </c>
      <c r="C16" s="16" t="s">
        <v>79</v>
      </c>
      <c r="D16" s="17" t="s">
        <v>101</v>
      </c>
      <c r="E16" s="17">
        <v>100</v>
      </c>
      <c r="F16" s="10">
        <v>395.1</v>
      </c>
      <c r="G16" s="10">
        <v>394.2</v>
      </c>
    </row>
    <row r="17" spans="1:7" ht="32.25" customHeight="1">
      <c r="A17" s="15" t="s">
        <v>7</v>
      </c>
      <c r="B17" s="16" t="s">
        <v>82</v>
      </c>
      <c r="C17" s="16" t="s">
        <v>79</v>
      </c>
      <c r="D17" s="17" t="s">
        <v>101</v>
      </c>
      <c r="E17" s="17">
        <v>200</v>
      </c>
      <c r="F17" s="10">
        <v>33.1</v>
      </c>
      <c r="G17" s="10">
        <v>31</v>
      </c>
    </row>
    <row r="18" spans="1:7" ht="18.75" customHeight="1" hidden="1">
      <c r="A18" s="15" t="s">
        <v>8</v>
      </c>
      <c r="B18" s="16" t="s">
        <v>82</v>
      </c>
      <c r="C18" s="16" t="s">
        <v>79</v>
      </c>
      <c r="D18" s="17" t="s">
        <v>101</v>
      </c>
      <c r="E18" s="17">
        <v>300</v>
      </c>
      <c r="F18" s="18"/>
      <c r="G18" s="18"/>
    </row>
    <row r="19" spans="1:7" ht="24" customHeight="1">
      <c r="A19" s="15" t="s">
        <v>9</v>
      </c>
      <c r="B19" s="16" t="s">
        <v>82</v>
      </c>
      <c r="C19" s="16" t="s">
        <v>79</v>
      </c>
      <c r="D19" s="17" t="s">
        <v>101</v>
      </c>
      <c r="E19" s="17">
        <v>800</v>
      </c>
      <c r="F19" s="10">
        <v>0.5</v>
      </c>
      <c r="G19" s="10">
        <v>0.5</v>
      </c>
    </row>
    <row r="20" spans="1:7" ht="83.25" customHeight="1">
      <c r="A20" s="15" t="s">
        <v>10</v>
      </c>
      <c r="B20" s="16" t="s">
        <v>82</v>
      </c>
      <c r="C20" s="16" t="s">
        <v>84</v>
      </c>
      <c r="D20" s="17"/>
      <c r="E20" s="17"/>
      <c r="F20" s="20">
        <f>F21+F23</f>
        <v>21919.749999999996</v>
      </c>
      <c r="G20" s="20">
        <f>G21+G23</f>
        <v>22543.85</v>
      </c>
    </row>
    <row r="21" spans="1:7" ht="63" hidden="1">
      <c r="A21" s="15" t="s">
        <v>170</v>
      </c>
      <c r="B21" s="16" t="s">
        <v>82</v>
      </c>
      <c r="C21" s="16" t="s">
        <v>84</v>
      </c>
      <c r="D21" s="17" t="s">
        <v>103</v>
      </c>
      <c r="E21" s="17"/>
      <c r="F21" s="10">
        <f>F22</f>
        <v>0</v>
      </c>
      <c r="G21" s="10">
        <f>G22</f>
        <v>0</v>
      </c>
    </row>
    <row r="22" spans="1:7" ht="31.5" hidden="1">
      <c r="A22" s="15" t="s">
        <v>7</v>
      </c>
      <c r="B22" s="16" t="s">
        <v>82</v>
      </c>
      <c r="C22" s="16" t="s">
        <v>84</v>
      </c>
      <c r="D22" s="17" t="s">
        <v>104</v>
      </c>
      <c r="E22" s="17">
        <v>200</v>
      </c>
      <c r="F22" s="10"/>
      <c r="G22" s="10"/>
    </row>
    <row r="23" spans="1:7" ht="48" customHeight="1">
      <c r="A23" s="15" t="s">
        <v>11</v>
      </c>
      <c r="B23" s="16" t="s">
        <v>82</v>
      </c>
      <c r="C23" s="16" t="s">
        <v>84</v>
      </c>
      <c r="D23" s="17" t="s">
        <v>102</v>
      </c>
      <c r="E23" s="17"/>
      <c r="F23" s="10">
        <f>F24</f>
        <v>21919.749999999996</v>
      </c>
      <c r="G23" s="10">
        <f>G24</f>
        <v>22543.85</v>
      </c>
    </row>
    <row r="24" spans="1:7" ht="65.25" customHeight="1">
      <c r="A24" s="15" t="s">
        <v>12</v>
      </c>
      <c r="B24" s="16" t="s">
        <v>82</v>
      </c>
      <c r="C24" s="16" t="s">
        <v>84</v>
      </c>
      <c r="D24" s="17" t="s">
        <v>102</v>
      </c>
      <c r="E24" s="17"/>
      <c r="F24" s="10">
        <f>F25+F34+F41+F38+F45+F30+F31</f>
        <v>21919.749999999996</v>
      </c>
      <c r="G24" s="10">
        <f>G25+G34+G41+G38+G45+G30+G31</f>
        <v>22543.85</v>
      </c>
    </row>
    <row r="25" spans="1:7" ht="18.75" customHeight="1">
      <c r="A25" s="15" t="s">
        <v>13</v>
      </c>
      <c r="B25" s="16" t="s">
        <v>82</v>
      </c>
      <c r="C25" s="16" t="s">
        <v>84</v>
      </c>
      <c r="D25" s="17"/>
      <c r="E25" s="17"/>
      <c r="F25" s="10">
        <f>F26+F32+F33</f>
        <v>18666.3</v>
      </c>
      <c r="G25" s="10">
        <f>G26+G32+G33</f>
        <v>19269.600000000002</v>
      </c>
    </row>
    <row r="26" spans="1:7" ht="94.5">
      <c r="A26" s="15" t="s">
        <v>4</v>
      </c>
      <c r="B26" s="16" t="s">
        <v>82</v>
      </c>
      <c r="C26" s="16" t="s">
        <v>84</v>
      </c>
      <c r="D26" s="17" t="s">
        <v>101</v>
      </c>
      <c r="E26" s="17">
        <v>100</v>
      </c>
      <c r="F26" s="10">
        <v>17602.7</v>
      </c>
      <c r="G26" s="10">
        <v>17655.2</v>
      </c>
    </row>
    <row r="27" spans="1:7" ht="7.5" customHeight="1" hidden="1">
      <c r="A27" s="15"/>
      <c r="B27" s="16"/>
      <c r="C27" s="16"/>
      <c r="D27" s="17"/>
      <c r="E27" s="17"/>
      <c r="F27" s="18"/>
      <c r="G27" s="18"/>
    </row>
    <row r="28" spans="1:7" ht="15.75" hidden="1">
      <c r="A28" s="15"/>
      <c r="B28" s="16"/>
      <c r="C28" s="16"/>
      <c r="D28" s="17"/>
      <c r="E28" s="17"/>
      <c r="F28" s="18"/>
      <c r="G28" s="18"/>
    </row>
    <row r="29" spans="1:7" ht="31.5" hidden="1">
      <c r="A29" s="15" t="s">
        <v>7</v>
      </c>
      <c r="B29" s="16" t="s">
        <v>82</v>
      </c>
      <c r="C29" s="16" t="s">
        <v>84</v>
      </c>
      <c r="D29" s="17" t="s">
        <v>101</v>
      </c>
      <c r="E29" s="17">
        <v>200</v>
      </c>
      <c r="F29" s="18"/>
      <c r="G29" s="18"/>
    </row>
    <row r="30" spans="1:7" ht="47.25" hidden="1">
      <c r="A30" s="23" t="s">
        <v>243</v>
      </c>
      <c r="B30" s="16" t="s">
        <v>82</v>
      </c>
      <c r="C30" s="16" t="s">
        <v>84</v>
      </c>
      <c r="D30" s="17" t="s">
        <v>101</v>
      </c>
      <c r="E30" s="17">
        <v>100</v>
      </c>
      <c r="F30" s="18">
        <v>0</v>
      </c>
      <c r="G30" s="18">
        <v>0</v>
      </c>
    </row>
    <row r="31" spans="1:7" ht="78.75" hidden="1">
      <c r="A31" s="23" t="s">
        <v>179</v>
      </c>
      <c r="B31" s="16" t="s">
        <v>82</v>
      </c>
      <c r="C31" s="16" t="s">
        <v>84</v>
      </c>
      <c r="D31" s="17" t="s">
        <v>101</v>
      </c>
      <c r="E31" s="17">
        <v>100</v>
      </c>
      <c r="F31" s="18">
        <v>0</v>
      </c>
      <c r="G31" s="18">
        <v>0</v>
      </c>
    </row>
    <row r="32" spans="1:7" ht="33.75" customHeight="1">
      <c r="A32" s="15" t="s">
        <v>7</v>
      </c>
      <c r="B32" s="16" t="s">
        <v>82</v>
      </c>
      <c r="C32" s="16" t="s">
        <v>84</v>
      </c>
      <c r="D32" s="17" t="s">
        <v>101</v>
      </c>
      <c r="E32" s="17">
        <v>200</v>
      </c>
      <c r="F32" s="18">
        <v>1063.6</v>
      </c>
      <c r="G32" s="18">
        <v>1145.4</v>
      </c>
    </row>
    <row r="33" spans="1:7" ht="22.5" customHeight="1">
      <c r="A33" s="15" t="s">
        <v>9</v>
      </c>
      <c r="B33" s="16" t="s">
        <v>82</v>
      </c>
      <c r="C33" s="16" t="s">
        <v>84</v>
      </c>
      <c r="D33" s="17" t="s">
        <v>101</v>
      </c>
      <c r="E33" s="17">
        <v>800</v>
      </c>
      <c r="F33" s="10">
        <v>0</v>
      </c>
      <c r="G33" s="10">
        <v>469</v>
      </c>
    </row>
    <row r="34" spans="1:7" ht="63">
      <c r="A34" s="15" t="s">
        <v>14</v>
      </c>
      <c r="B34" s="16" t="s">
        <v>82</v>
      </c>
      <c r="C34" s="16" t="s">
        <v>84</v>
      </c>
      <c r="D34" s="17" t="s">
        <v>101</v>
      </c>
      <c r="E34" s="17"/>
      <c r="F34" s="20">
        <f>F35+F37</f>
        <v>321.85</v>
      </c>
      <c r="G34" s="20">
        <f>G35+G37</f>
        <v>321.85</v>
      </c>
    </row>
    <row r="35" spans="1:7" ht="77.25" customHeight="1">
      <c r="A35" s="15" t="s">
        <v>4</v>
      </c>
      <c r="B35" s="16" t="s">
        <v>82</v>
      </c>
      <c r="C35" s="16" t="s">
        <v>84</v>
      </c>
      <c r="D35" s="17" t="s">
        <v>101</v>
      </c>
      <c r="E35" s="17">
        <v>100</v>
      </c>
      <c r="F35" s="10">
        <v>307.25</v>
      </c>
      <c r="G35" s="10">
        <v>307.25</v>
      </c>
    </row>
    <row r="36" spans="1:7" ht="0.75" customHeight="1" hidden="1">
      <c r="A36" s="15" t="s">
        <v>7</v>
      </c>
      <c r="B36" s="16" t="s">
        <v>82</v>
      </c>
      <c r="C36" s="16" t="s">
        <v>84</v>
      </c>
      <c r="D36" s="17" t="s">
        <v>101</v>
      </c>
      <c r="E36" s="17">
        <v>200</v>
      </c>
      <c r="F36" s="10">
        <v>0</v>
      </c>
      <c r="G36" s="10">
        <v>0</v>
      </c>
    </row>
    <row r="37" spans="1:7" ht="33" customHeight="1">
      <c r="A37" s="15" t="s">
        <v>7</v>
      </c>
      <c r="B37" s="16" t="s">
        <v>82</v>
      </c>
      <c r="C37" s="16" t="s">
        <v>84</v>
      </c>
      <c r="D37" s="17" t="s">
        <v>101</v>
      </c>
      <c r="E37" s="17">
        <v>200</v>
      </c>
      <c r="F37" s="10">
        <v>14.6</v>
      </c>
      <c r="G37" s="10">
        <v>14.6</v>
      </c>
    </row>
    <row r="38" spans="1:7" ht="47.25">
      <c r="A38" s="15" t="s">
        <v>15</v>
      </c>
      <c r="B38" s="16" t="s">
        <v>82</v>
      </c>
      <c r="C38" s="16" t="s">
        <v>84</v>
      </c>
      <c r="D38" s="17" t="s">
        <v>101</v>
      </c>
      <c r="E38" s="17"/>
      <c r="F38" s="10">
        <f>F39+F40</f>
        <v>1954.1000000000001</v>
      </c>
      <c r="G38" s="10">
        <f>G39+G40</f>
        <v>1954.1000000000001</v>
      </c>
    </row>
    <row r="39" spans="1:7" ht="98.25" customHeight="1">
      <c r="A39" s="15" t="s">
        <v>181</v>
      </c>
      <c r="B39" s="16" t="s">
        <v>82</v>
      </c>
      <c r="C39" s="16" t="s">
        <v>84</v>
      </c>
      <c r="D39" s="17" t="s">
        <v>101</v>
      </c>
      <c r="E39" s="17">
        <v>100</v>
      </c>
      <c r="F39" s="10">
        <v>1839.2</v>
      </c>
      <c r="G39" s="10">
        <v>1839.2</v>
      </c>
    </row>
    <row r="40" spans="1:7" ht="35.25" customHeight="1">
      <c r="A40" s="15" t="s">
        <v>7</v>
      </c>
      <c r="B40" s="16" t="s">
        <v>82</v>
      </c>
      <c r="C40" s="16" t="s">
        <v>84</v>
      </c>
      <c r="D40" s="17" t="s">
        <v>101</v>
      </c>
      <c r="E40" s="17">
        <v>200</v>
      </c>
      <c r="F40" s="10">
        <v>114.9</v>
      </c>
      <c r="G40" s="10">
        <v>114.9</v>
      </c>
    </row>
    <row r="41" spans="1:7" ht="78.75">
      <c r="A41" s="15" t="s">
        <v>16</v>
      </c>
      <c r="B41" s="16" t="s">
        <v>82</v>
      </c>
      <c r="C41" s="16" t="s">
        <v>84</v>
      </c>
      <c r="D41" s="17" t="s">
        <v>102</v>
      </c>
      <c r="E41" s="17"/>
      <c r="F41" s="10">
        <f>F42+F44</f>
        <v>517.5</v>
      </c>
      <c r="G41" s="10">
        <f>G42+G44</f>
        <v>538.3</v>
      </c>
    </row>
    <row r="42" spans="1:7" ht="94.5" customHeight="1">
      <c r="A42" s="15" t="s">
        <v>4</v>
      </c>
      <c r="B42" s="16" t="s">
        <v>82</v>
      </c>
      <c r="C42" s="16" t="s">
        <v>84</v>
      </c>
      <c r="D42" s="17" t="s">
        <v>101</v>
      </c>
      <c r="E42" s="17">
        <v>100</v>
      </c>
      <c r="F42" s="10">
        <v>517.5</v>
      </c>
      <c r="G42" s="10">
        <v>528.3</v>
      </c>
    </row>
    <row r="43" spans="1:7" ht="31.5" hidden="1">
      <c r="A43" s="15" t="s">
        <v>7</v>
      </c>
      <c r="B43" s="16" t="s">
        <v>82</v>
      </c>
      <c r="C43" s="16" t="s">
        <v>84</v>
      </c>
      <c r="D43" s="17" t="s">
        <v>17</v>
      </c>
      <c r="E43" s="17">
        <v>200</v>
      </c>
      <c r="F43" s="10">
        <v>0</v>
      </c>
      <c r="G43" s="10">
        <v>0</v>
      </c>
    </row>
    <row r="44" spans="1:7" ht="42.75" customHeight="1">
      <c r="A44" s="15" t="s">
        <v>7</v>
      </c>
      <c r="B44" s="16" t="s">
        <v>82</v>
      </c>
      <c r="C44" s="16" t="s">
        <v>84</v>
      </c>
      <c r="D44" s="17" t="s">
        <v>101</v>
      </c>
      <c r="E44" s="17">
        <v>200</v>
      </c>
      <c r="F44" s="10">
        <v>0</v>
      </c>
      <c r="G44" s="10">
        <v>10</v>
      </c>
    </row>
    <row r="45" spans="1:7" ht="82.5" customHeight="1">
      <c r="A45" s="15" t="s">
        <v>18</v>
      </c>
      <c r="B45" s="16" t="s">
        <v>82</v>
      </c>
      <c r="C45" s="16" t="s">
        <v>84</v>
      </c>
      <c r="D45" s="17" t="s">
        <v>101</v>
      </c>
      <c r="E45" s="17"/>
      <c r="F45" s="10">
        <f>SUM(F46:F47)</f>
        <v>460</v>
      </c>
      <c r="G45" s="10">
        <f>SUM(G46:G47)</f>
        <v>460</v>
      </c>
    </row>
    <row r="46" spans="1:7" ht="94.5">
      <c r="A46" s="15" t="s">
        <v>4</v>
      </c>
      <c r="B46" s="16" t="s">
        <v>82</v>
      </c>
      <c r="C46" s="16" t="s">
        <v>84</v>
      </c>
      <c r="D46" s="17" t="s">
        <v>101</v>
      </c>
      <c r="E46" s="17">
        <v>100</v>
      </c>
      <c r="F46" s="10">
        <v>327.4</v>
      </c>
      <c r="G46" s="10">
        <v>327.4</v>
      </c>
    </row>
    <row r="47" spans="1:7" ht="36" customHeight="1">
      <c r="A47" s="15" t="s">
        <v>7</v>
      </c>
      <c r="B47" s="16" t="s">
        <v>82</v>
      </c>
      <c r="C47" s="16" t="s">
        <v>84</v>
      </c>
      <c r="D47" s="17" t="s">
        <v>101</v>
      </c>
      <c r="E47" s="17">
        <v>200</v>
      </c>
      <c r="F47" s="10">
        <v>132.6</v>
      </c>
      <c r="G47" s="10">
        <v>132.6</v>
      </c>
    </row>
    <row r="48" spans="1:7" ht="26.25" customHeight="1">
      <c r="A48" s="15" t="s">
        <v>105</v>
      </c>
      <c r="B48" s="16" t="s">
        <v>82</v>
      </c>
      <c r="C48" s="16" t="s">
        <v>90</v>
      </c>
      <c r="D48" s="17"/>
      <c r="E48" s="17"/>
      <c r="F48" s="10">
        <f aca="true" t="shared" si="0" ref="F48:G50">F49</f>
        <v>233.9</v>
      </c>
      <c r="G48" s="10">
        <f t="shared" si="0"/>
        <v>14.1</v>
      </c>
    </row>
    <row r="49" spans="1:7" ht="49.5" customHeight="1">
      <c r="A49" s="15" t="s">
        <v>20</v>
      </c>
      <c r="B49" s="16" t="s">
        <v>82</v>
      </c>
      <c r="C49" s="16" t="s">
        <v>90</v>
      </c>
      <c r="D49" s="17"/>
      <c r="E49" s="17"/>
      <c r="F49" s="10">
        <f t="shared" si="0"/>
        <v>233.9</v>
      </c>
      <c r="G49" s="10">
        <f t="shared" si="0"/>
        <v>14.1</v>
      </c>
    </row>
    <row r="50" spans="1:7" ht="97.5" customHeight="1">
      <c r="A50" s="15" t="s">
        <v>106</v>
      </c>
      <c r="B50" s="16" t="s">
        <v>82</v>
      </c>
      <c r="C50" s="16" t="s">
        <v>90</v>
      </c>
      <c r="D50" s="17" t="s">
        <v>101</v>
      </c>
      <c r="E50" s="17"/>
      <c r="F50" s="10">
        <f t="shared" si="0"/>
        <v>233.9</v>
      </c>
      <c r="G50" s="10">
        <f t="shared" si="0"/>
        <v>14.1</v>
      </c>
    </row>
    <row r="51" spans="1:7" ht="47.25" customHeight="1">
      <c r="A51" s="15" t="s">
        <v>21</v>
      </c>
      <c r="B51" s="16" t="s">
        <v>107</v>
      </c>
      <c r="C51" s="16" t="s">
        <v>108</v>
      </c>
      <c r="D51" s="16" t="s">
        <v>101</v>
      </c>
      <c r="E51" s="17">
        <v>200</v>
      </c>
      <c r="F51" s="10">
        <v>233.9</v>
      </c>
      <c r="G51" s="10">
        <v>14.1</v>
      </c>
    </row>
    <row r="52" spans="1:7" ht="63.75" customHeight="1">
      <c r="A52" s="15" t="s">
        <v>19</v>
      </c>
      <c r="B52" s="16" t="s">
        <v>82</v>
      </c>
      <c r="C52" s="16" t="s">
        <v>86</v>
      </c>
      <c r="D52" s="17"/>
      <c r="E52" s="17"/>
      <c r="F52" s="10">
        <f>F53+F59+F63</f>
        <v>7420</v>
      </c>
      <c r="G52" s="10">
        <f>G53+G59+G63</f>
        <v>6878.4</v>
      </c>
    </row>
    <row r="53" spans="1:7" ht="47.25">
      <c r="A53" s="15" t="s">
        <v>20</v>
      </c>
      <c r="B53" s="16" t="s">
        <v>82</v>
      </c>
      <c r="C53" s="16" t="s">
        <v>86</v>
      </c>
      <c r="D53" s="17" t="s">
        <v>102</v>
      </c>
      <c r="E53" s="17"/>
      <c r="F53" s="10">
        <f>F54</f>
        <v>6792.8</v>
      </c>
      <c r="G53" s="10">
        <f>G54</f>
        <v>6250.599999999999</v>
      </c>
    </row>
    <row r="54" spans="1:7" ht="46.5" customHeight="1">
      <c r="A54" s="15" t="s">
        <v>11</v>
      </c>
      <c r="B54" s="16" t="s">
        <v>82</v>
      </c>
      <c r="C54" s="16" t="s">
        <v>86</v>
      </c>
      <c r="D54" s="17" t="s">
        <v>101</v>
      </c>
      <c r="E54" s="17"/>
      <c r="F54" s="10">
        <f>F55+F56+F57+F58</f>
        <v>6792.8</v>
      </c>
      <c r="G54" s="10">
        <f>G55+G56+G57+G58</f>
        <v>6250.599999999999</v>
      </c>
    </row>
    <row r="55" spans="1:7" ht="95.25" customHeight="1">
      <c r="A55" s="15" t="s">
        <v>4</v>
      </c>
      <c r="B55" s="16" t="s">
        <v>82</v>
      </c>
      <c r="C55" s="16" t="s">
        <v>86</v>
      </c>
      <c r="D55" s="24" t="s">
        <v>101</v>
      </c>
      <c r="E55" s="17">
        <v>100</v>
      </c>
      <c r="F55" s="10">
        <v>6066.1</v>
      </c>
      <c r="G55" s="10">
        <v>6061.9</v>
      </c>
    </row>
    <row r="56" spans="1:7" ht="49.5" customHeight="1">
      <c r="A56" s="15" t="s">
        <v>21</v>
      </c>
      <c r="B56" s="16" t="s">
        <v>82</v>
      </c>
      <c r="C56" s="16" t="s">
        <v>86</v>
      </c>
      <c r="D56" s="17" t="s">
        <v>101</v>
      </c>
      <c r="E56" s="17">
        <v>200</v>
      </c>
      <c r="F56" s="10">
        <v>721.7</v>
      </c>
      <c r="G56" s="10">
        <v>183.7</v>
      </c>
    </row>
    <row r="57" spans="1:7" ht="63" hidden="1">
      <c r="A57" s="15" t="s">
        <v>22</v>
      </c>
      <c r="B57" s="16" t="s">
        <v>82</v>
      </c>
      <c r="C57" s="16" t="s">
        <v>86</v>
      </c>
      <c r="D57" s="17" t="s">
        <v>23</v>
      </c>
      <c r="E57" s="17">
        <v>100</v>
      </c>
      <c r="F57" s="18"/>
      <c r="G57" s="18"/>
    </row>
    <row r="58" spans="1:7" ht="22.5" customHeight="1">
      <c r="A58" s="15" t="s">
        <v>9</v>
      </c>
      <c r="B58" s="16" t="s">
        <v>82</v>
      </c>
      <c r="C58" s="16" t="s">
        <v>86</v>
      </c>
      <c r="D58" s="17" t="s">
        <v>101</v>
      </c>
      <c r="E58" s="17">
        <v>800</v>
      </c>
      <c r="F58" s="10">
        <v>5</v>
      </c>
      <c r="G58" s="10">
        <v>5</v>
      </c>
    </row>
    <row r="59" spans="1:7" ht="47.25">
      <c r="A59" s="15" t="s">
        <v>24</v>
      </c>
      <c r="B59" s="16" t="s">
        <v>82</v>
      </c>
      <c r="C59" s="16" t="s">
        <v>86</v>
      </c>
      <c r="D59" s="17" t="s">
        <v>101</v>
      </c>
      <c r="E59" s="17"/>
      <c r="F59" s="20">
        <f>F60+F62</f>
        <v>627.1999999999999</v>
      </c>
      <c r="G59" s="20">
        <f>G60+G62</f>
        <v>627.8</v>
      </c>
    </row>
    <row r="60" spans="1:7" ht="31.5">
      <c r="A60" s="15" t="s">
        <v>25</v>
      </c>
      <c r="B60" s="16" t="s">
        <v>82</v>
      </c>
      <c r="C60" s="16" t="s">
        <v>86</v>
      </c>
      <c r="D60" s="17" t="s">
        <v>101</v>
      </c>
      <c r="E60" s="17"/>
      <c r="F60" s="10">
        <f>F61</f>
        <v>626.9</v>
      </c>
      <c r="G60" s="10">
        <f>G61</f>
        <v>627.5</v>
      </c>
    </row>
    <row r="61" spans="1:7" ht="93.75" customHeight="1">
      <c r="A61" s="15" t="s">
        <v>4</v>
      </c>
      <c r="B61" s="16" t="s">
        <v>82</v>
      </c>
      <c r="C61" s="16" t="s">
        <v>86</v>
      </c>
      <c r="D61" s="17" t="s">
        <v>101</v>
      </c>
      <c r="E61" s="17">
        <v>100</v>
      </c>
      <c r="F61" s="10">
        <v>626.9</v>
      </c>
      <c r="G61" s="10">
        <v>627.5</v>
      </c>
    </row>
    <row r="62" spans="1:7" ht="24" customHeight="1">
      <c r="A62" s="15" t="s">
        <v>9</v>
      </c>
      <c r="B62" s="16" t="s">
        <v>82</v>
      </c>
      <c r="C62" s="16" t="s">
        <v>86</v>
      </c>
      <c r="D62" s="17" t="s">
        <v>101</v>
      </c>
      <c r="E62" s="17">
        <v>800</v>
      </c>
      <c r="F62" s="10">
        <v>0.3</v>
      </c>
      <c r="G62" s="10">
        <v>0.3</v>
      </c>
    </row>
    <row r="63" spans="1:7" ht="69.75" customHeight="1" hidden="1">
      <c r="A63" s="15" t="s">
        <v>244</v>
      </c>
      <c r="B63" s="16" t="s">
        <v>82</v>
      </c>
      <c r="C63" s="16" t="s">
        <v>86</v>
      </c>
      <c r="D63" s="17" t="s">
        <v>101</v>
      </c>
      <c r="E63" s="17"/>
      <c r="F63" s="10">
        <f>F64</f>
        <v>0</v>
      </c>
      <c r="G63" s="10">
        <f>G64</f>
        <v>0</v>
      </c>
    </row>
    <row r="64" spans="1:7" ht="79.5" customHeight="1" hidden="1">
      <c r="A64" s="15" t="s">
        <v>4</v>
      </c>
      <c r="B64" s="16" t="s">
        <v>82</v>
      </c>
      <c r="C64" s="16" t="s">
        <v>86</v>
      </c>
      <c r="D64" s="17" t="s">
        <v>101</v>
      </c>
      <c r="E64" s="17">
        <v>100</v>
      </c>
      <c r="F64" s="10">
        <v>0</v>
      </c>
      <c r="G64" s="10">
        <v>0</v>
      </c>
    </row>
    <row r="65" spans="1:7" ht="15.75">
      <c r="A65" s="15" t="s">
        <v>26</v>
      </c>
      <c r="B65" s="16" t="s">
        <v>82</v>
      </c>
      <c r="C65" s="16">
        <v>11</v>
      </c>
      <c r="D65" s="17"/>
      <c r="E65" s="17"/>
      <c r="F65" s="10">
        <v>150</v>
      </c>
      <c r="G65" s="10">
        <v>150</v>
      </c>
    </row>
    <row r="66" spans="1:7" ht="47.25">
      <c r="A66" s="15" t="s">
        <v>20</v>
      </c>
      <c r="B66" s="16" t="s">
        <v>82</v>
      </c>
      <c r="C66" s="16">
        <v>11</v>
      </c>
      <c r="D66" s="17" t="s">
        <v>109</v>
      </c>
      <c r="E66" s="17"/>
      <c r="F66" s="10">
        <v>150</v>
      </c>
      <c r="G66" s="10">
        <v>150</v>
      </c>
    </row>
    <row r="67" spans="1:7" ht="31.5">
      <c r="A67" s="15" t="s">
        <v>27</v>
      </c>
      <c r="B67" s="16" t="s">
        <v>82</v>
      </c>
      <c r="C67" s="16">
        <v>11</v>
      </c>
      <c r="D67" s="17" t="s">
        <v>109</v>
      </c>
      <c r="E67" s="17"/>
      <c r="F67" s="10">
        <v>150</v>
      </c>
      <c r="G67" s="10">
        <v>150</v>
      </c>
    </row>
    <row r="68" spans="1:7" ht="21" customHeight="1">
      <c r="A68" s="15" t="s">
        <v>9</v>
      </c>
      <c r="B68" s="16" t="s">
        <v>82</v>
      </c>
      <c r="C68" s="16">
        <v>11</v>
      </c>
      <c r="D68" s="17" t="s">
        <v>109</v>
      </c>
      <c r="E68" s="17">
        <v>800</v>
      </c>
      <c r="F68" s="10">
        <v>150</v>
      </c>
      <c r="G68" s="10">
        <v>150</v>
      </c>
    </row>
    <row r="69" spans="1:7" ht="21.75" customHeight="1">
      <c r="A69" s="15" t="s">
        <v>28</v>
      </c>
      <c r="B69" s="16" t="s">
        <v>82</v>
      </c>
      <c r="C69" s="16">
        <v>13</v>
      </c>
      <c r="D69" s="17"/>
      <c r="E69" s="17"/>
      <c r="F69" s="10">
        <f>F70+F88</f>
        <v>17155.8</v>
      </c>
      <c r="G69" s="10">
        <f>G70+G88</f>
        <v>13128.300000000001</v>
      </c>
    </row>
    <row r="70" spans="1:7" ht="21.75" customHeight="1">
      <c r="A70" s="15" t="s">
        <v>87</v>
      </c>
      <c r="B70" s="16" t="s">
        <v>82</v>
      </c>
      <c r="C70" s="16">
        <v>13</v>
      </c>
      <c r="D70" s="17"/>
      <c r="E70" s="17"/>
      <c r="F70" s="10">
        <f>F71+F73+F79+F81+F83</f>
        <v>125</v>
      </c>
      <c r="G70" s="10">
        <f>G71+G73+G79+G81+G83</f>
        <v>125</v>
      </c>
    </row>
    <row r="71" spans="1:7" ht="82.5" customHeight="1">
      <c r="A71" s="15" t="s">
        <v>232</v>
      </c>
      <c r="B71" s="16" t="s">
        <v>82</v>
      </c>
      <c r="C71" s="16">
        <v>13</v>
      </c>
      <c r="D71" s="17" t="s">
        <v>110</v>
      </c>
      <c r="E71" s="17"/>
      <c r="F71" s="10">
        <f>F72</f>
        <v>105</v>
      </c>
      <c r="G71" s="10">
        <f>G72</f>
        <v>105</v>
      </c>
    </row>
    <row r="72" spans="1:7" ht="85.5" customHeight="1">
      <c r="A72" s="15" t="s">
        <v>111</v>
      </c>
      <c r="B72" s="16" t="s">
        <v>82</v>
      </c>
      <c r="C72" s="16">
        <v>13</v>
      </c>
      <c r="D72" s="17" t="s">
        <v>110</v>
      </c>
      <c r="E72" s="17">
        <v>200</v>
      </c>
      <c r="F72" s="10">
        <v>105</v>
      </c>
      <c r="G72" s="10">
        <v>105</v>
      </c>
    </row>
    <row r="73" spans="1:7" ht="51" customHeight="1" hidden="1">
      <c r="A73" s="15" t="s">
        <v>233</v>
      </c>
      <c r="B73" s="16" t="s">
        <v>82</v>
      </c>
      <c r="C73" s="16">
        <v>13</v>
      </c>
      <c r="D73" s="17" t="s">
        <v>112</v>
      </c>
      <c r="E73" s="17"/>
      <c r="F73" s="10">
        <f>SUM(F74:F78)</f>
        <v>0</v>
      </c>
      <c r="G73" s="10">
        <f>SUM(G74:G78)</f>
        <v>0</v>
      </c>
    </row>
    <row r="74" spans="1:7" ht="34.5" customHeight="1" hidden="1">
      <c r="A74" s="15" t="s">
        <v>29</v>
      </c>
      <c r="B74" s="16" t="s">
        <v>82</v>
      </c>
      <c r="C74" s="16">
        <v>13</v>
      </c>
      <c r="D74" s="17" t="s">
        <v>182</v>
      </c>
      <c r="E74" s="17">
        <v>200</v>
      </c>
      <c r="F74" s="10">
        <v>0</v>
      </c>
      <c r="G74" s="10">
        <v>0</v>
      </c>
    </row>
    <row r="75" spans="1:7" ht="80.25" customHeight="1" hidden="1">
      <c r="A75" s="15" t="s">
        <v>30</v>
      </c>
      <c r="B75" s="16" t="s">
        <v>82</v>
      </c>
      <c r="C75" s="16">
        <v>13</v>
      </c>
      <c r="D75" s="17" t="s">
        <v>112</v>
      </c>
      <c r="E75" s="17">
        <v>200</v>
      </c>
      <c r="F75" s="10">
        <v>0</v>
      </c>
      <c r="G75" s="10">
        <v>0</v>
      </c>
    </row>
    <row r="76" spans="1:7" ht="24" customHeight="1" hidden="1">
      <c r="A76" s="15" t="s">
        <v>31</v>
      </c>
      <c r="B76" s="16" t="s">
        <v>82</v>
      </c>
      <c r="C76" s="16">
        <v>13</v>
      </c>
      <c r="D76" s="17" t="s">
        <v>112</v>
      </c>
      <c r="E76" s="17">
        <v>200</v>
      </c>
      <c r="F76" s="10">
        <v>0</v>
      </c>
      <c r="G76" s="10">
        <v>0</v>
      </c>
    </row>
    <row r="77" spans="1:7" ht="50.25" customHeight="1" hidden="1">
      <c r="A77" s="15" t="s">
        <v>32</v>
      </c>
      <c r="B77" s="16" t="s">
        <v>82</v>
      </c>
      <c r="C77" s="16">
        <v>13</v>
      </c>
      <c r="D77" s="17" t="s">
        <v>112</v>
      </c>
      <c r="E77" s="17">
        <v>200</v>
      </c>
      <c r="F77" s="10">
        <v>0</v>
      </c>
      <c r="G77" s="10">
        <v>0</v>
      </c>
    </row>
    <row r="78" spans="1:7" ht="18.75" customHeight="1" hidden="1">
      <c r="A78" s="15" t="s">
        <v>9</v>
      </c>
      <c r="B78" s="16" t="s">
        <v>82</v>
      </c>
      <c r="C78" s="16" t="s">
        <v>85</v>
      </c>
      <c r="D78" s="17" t="s">
        <v>112</v>
      </c>
      <c r="E78" s="17">
        <v>800</v>
      </c>
      <c r="F78" s="10">
        <v>0</v>
      </c>
      <c r="G78" s="10">
        <v>0</v>
      </c>
    </row>
    <row r="79" spans="1:7" ht="1.5" customHeight="1" hidden="1">
      <c r="A79" s="15" t="s">
        <v>183</v>
      </c>
      <c r="B79" s="16" t="s">
        <v>82</v>
      </c>
      <c r="C79" s="16">
        <v>13</v>
      </c>
      <c r="D79" s="17" t="s">
        <v>113</v>
      </c>
      <c r="E79" s="17"/>
      <c r="F79" s="10">
        <f>F80</f>
        <v>0</v>
      </c>
      <c r="G79" s="10">
        <f>G80</f>
        <v>0</v>
      </c>
    </row>
    <row r="80" spans="1:7" ht="31.5" hidden="1">
      <c r="A80" s="15" t="s">
        <v>8</v>
      </c>
      <c r="B80" s="16" t="s">
        <v>82</v>
      </c>
      <c r="C80" s="16">
        <v>13</v>
      </c>
      <c r="D80" s="17" t="s">
        <v>113</v>
      </c>
      <c r="E80" s="17">
        <v>300</v>
      </c>
      <c r="F80" s="10">
        <v>0</v>
      </c>
      <c r="G80" s="10">
        <v>0</v>
      </c>
    </row>
    <row r="81" spans="1:7" ht="0.75" customHeight="1" hidden="1">
      <c r="A81" s="15" t="s">
        <v>213</v>
      </c>
      <c r="B81" s="16" t="s">
        <v>82</v>
      </c>
      <c r="C81" s="16">
        <v>13</v>
      </c>
      <c r="D81" s="17" t="s">
        <v>103</v>
      </c>
      <c r="E81" s="17"/>
      <c r="F81" s="10">
        <f>F82</f>
        <v>0</v>
      </c>
      <c r="G81" s="10">
        <f>G82</f>
        <v>0</v>
      </c>
    </row>
    <row r="82" spans="1:7" ht="47.25" hidden="1">
      <c r="A82" s="15" t="s">
        <v>21</v>
      </c>
      <c r="B82" s="16" t="s">
        <v>82</v>
      </c>
      <c r="C82" s="16">
        <v>13</v>
      </c>
      <c r="D82" s="17" t="s">
        <v>103</v>
      </c>
      <c r="E82" s="17">
        <v>200</v>
      </c>
      <c r="F82" s="10">
        <v>0</v>
      </c>
      <c r="G82" s="10">
        <v>0</v>
      </c>
    </row>
    <row r="83" spans="1:7" ht="69" customHeight="1">
      <c r="A83" s="25" t="s">
        <v>184</v>
      </c>
      <c r="B83" s="16" t="s">
        <v>82</v>
      </c>
      <c r="C83" s="16" t="s">
        <v>85</v>
      </c>
      <c r="D83" s="17" t="s">
        <v>115</v>
      </c>
      <c r="E83" s="17"/>
      <c r="F83" s="10">
        <f>F84+F86</f>
        <v>20</v>
      </c>
      <c r="G83" s="10">
        <f>G84+G86</f>
        <v>20</v>
      </c>
    </row>
    <row r="84" spans="1:7" ht="76.5" customHeight="1">
      <c r="A84" s="25" t="s">
        <v>185</v>
      </c>
      <c r="B84" s="16" t="s">
        <v>82</v>
      </c>
      <c r="C84" s="16" t="s">
        <v>85</v>
      </c>
      <c r="D84" s="17" t="s">
        <v>116</v>
      </c>
      <c r="E84" s="17"/>
      <c r="F84" s="10">
        <f>F85</f>
        <v>10</v>
      </c>
      <c r="G84" s="10">
        <f>G85</f>
        <v>10</v>
      </c>
    </row>
    <row r="85" spans="1:7" ht="45.75" customHeight="1">
      <c r="A85" s="15" t="s">
        <v>21</v>
      </c>
      <c r="B85" s="16" t="s">
        <v>82</v>
      </c>
      <c r="C85" s="16" t="s">
        <v>85</v>
      </c>
      <c r="D85" s="17" t="s">
        <v>117</v>
      </c>
      <c r="E85" s="17">
        <v>200</v>
      </c>
      <c r="F85" s="10">
        <v>10</v>
      </c>
      <c r="G85" s="10">
        <v>10</v>
      </c>
    </row>
    <row r="86" spans="1:7" ht="48" customHeight="1">
      <c r="A86" s="15" t="s">
        <v>186</v>
      </c>
      <c r="B86" s="16" t="s">
        <v>82</v>
      </c>
      <c r="C86" s="16" t="s">
        <v>85</v>
      </c>
      <c r="D86" s="17" t="s">
        <v>118</v>
      </c>
      <c r="E86" s="17"/>
      <c r="F86" s="10">
        <f>F87</f>
        <v>10</v>
      </c>
      <c r="G86" s="10">
        <f>G87</f>
        <v>10</v>
      </c>
    </row>
    <row r="87" spans="1:7" ht="33" customHeight="1">
      <c r="A87" s="15" t="s">
        <v>21</v>
      </c>
      <c r="B87" s="16" t="s">
        <v>82</v>
      </c>
      <c r="C87" s="16" t="s">
        <v>85</v>
      </c>
      <c r="D87" s="17" t="s">
        <v>171</v>
      </c>
      <c r="E87" s="17">
        <v>200</v>
      </c>
      <c r="F87" s="10">
        <v>10</v>
      </c>
      <c r="G87" s="10">
        <v>10</v>
      </c>
    </row>
    <row r="88" spans="1:7" ht="47.25">
      <c r="A88" s="15" t="s">
        <v>20</v>
      </c>
      <c r="B88" s="16" t="s">
        <v>82</v>
      </c>
      <c r="C88" s="16">
        <v>13</v>
      </c>
      <c r="D88" s="17"/>
      <c r="E88" s="17"/>
      <c r="F88" s="10">
        <f>F89+F99+F104+F94+F92+F96</f>
        <v>17030.8</v>
      </c>
      <c r="G88" s="10">
        <f>G89+G99+G104+G94+G92+G96</f>
        <v>13003.300000000001</v>
      </c>
    </row>
    <row r="89" spans="1:7" ht="47.25" customHeight="1">
      <c r="A89" s="15" t="s">
        <v>35</v>
      </c>
      <c r="B89" s="16" t="s">
        <v>82</v>
      </c>
      <c r="C89" s="16">
        <v>13</v>
      </c>
      <c r="D89" s="26" t="s">
        <v>101</v>
      </c>
      <c r="E89" s="17"/>
      <c r="F89" s="20">
        <f>SUM(F90:F91)</f>
        <v>1705.2</v>
      </c>
      <c r="G89" s="20">
        <f>SUM(G90:G91)</f>
        <v>1802.6</v>
      </c>
    </row>
    <row r="90" spans="1:7" ht="80.25" customHeight="1">
      <c r="A90" s="15" t="s">
        <v>4</v>
      </c>
      <c r="B90" s="16" t="s">
        <v>82</v>
      </c>
      <c r="C90" s="16" t="s">
        <v>85</v>
      </c>
      <c r="D90" s="17" t="s">
        <v>101</v>
      </c>
      <c r="E90" s="17">
        <v>100</v>
      </c>
      <c r="F90" s="10">
        <v>1705.2</v>
      </c>
      <c r="G90" s="10">
        <v>1802.6</v>
      </c>
    </row>
    <row r="91" spans="1:7" ht="0.75" customHeight="1">
      <c r="A91" s="15" t="s">
        <v>7</v>
      </c>
      <c r="B91" s="16" t="s">
        <v>82</v>
      </c>
      <c r="C91" s="16" t="s">
        <v>85</v>
      </c>
      <c r="D91" s="17" t="s">
        <v>101</v>
      </c>
      <c r="E91" s="17">
        <v>200</v>
      </c>
      <c r="F91" s="10">
        <v>0</v>
      </c>
      <c r="G91" s="10">
        <v>0</v>
      </c>
    </row>
    <row r="92" spans="1:7" ht="20.25" customHeight="1" hidden="1">
      <c r="A92" s="7" t="s">
        <v>263</v>
      </c>
      <c r="B92" s="16" t="s">
        <v>82</v>
      </c>
      <c r="C92" s="16" t="s">
        <v>85</v>
      </c>
      <c r="D92" s="17" t="s">
        <v>101</v>
      </c>
      <c r="E92" s="17"/>
      <c r="F92" s="18">
        <f>F93</f>
        <v>0</v>
      </c>
      <c r="G92" s="18">
        <f>G93</f>
        <v>0</v>
      </c>
    </row>
    <row r="93" spans="1:7" ht="15" customHeight="1" hidden="1">
      <c r="A93" s="15" t="s">
        <v>4</v>
      </c>
      <c r="B93" s="16" t="s">
        <v>82</v>
      </c>
      <c r="C93" s="16" t="s">
        <v>85</v>
      </c>
      <c r="D93" s="17" t="s">
        <v>101</v>
      </c>
      <c r="E93" s="17">
        <v>100</v>
      </c>
      <c r="F93" s="18"/>
      <c r="G93" s="18"/>
    </row>
    <row r="94" spans="1:7" ht="0.75" customHeight="1">
      <c r="A94" s="7" t="s">
        <v>288</v>
      </c>
      <c r="B94" s="16" t="s">
        <v>82</v>
      </c>
      <c r="C94" s="16" t="s">
        <v>85</v>
      </c>
      <c r="D94" s="17" t="s">
        <v>109</v>
      </c>
      <c r="E94" s="17"/>
      <c r="F94" s="18">
        <f>F95</f>
        <v>0</v>
      </c>
      <c r="G94" s="18">
        <f>G95</f>
        <v>0</v>
      </c>
    </row>
    <row r="95" spans="1:7" ht="39" customHeight="1" hidden="1">
      <c r="A95" s="15" t="s">
        <v>7</v>
      </c>
      <c r="B95" s="16" t="s">
        <v>82</v>
      </c>
      <c r="C95" s="16" t="s">
        <v>85</v>
      </c>
      <c r="D95" s="17" t="s">
        <v>109</v>
      </c>
      <c r="E95" s="17">
        <v>200</v>
      </c>
      <c r="F95" s="18">
        <v>0</v>
      </c>
      <c r="G95" s="18">
        <v>0</v>
      </c>
    </row>
    <row r="96" spans="1:7" ht="36.75" customHeight="1" hidden="1">
      <c r="A96" s="7" t="s">
        <v>264</v>
      </c>
      <c r="B96" s="16" t="s">
        <v>82</v>
      </c>
      <c r="C96" s="16" t="s">
        <v>85</v>
      </c>
      <c r="D96" s="17" t="s">
        <v>109</v>
      </c>
      <c r="E96" s="17"/>
      <c r="F96" s="18">
        <f>SUM(F97:F98)</f>
        <v>0</v>
      </c>
      <c r="G96" s="18">
        <f>SUM(G97:G98)</f>
        <v>0</v>
      </c>
    </row>
    <row r="97" spans="1:7" ht="34.5" customHeight="1" hidden="1">
      <c r="A97" s="15" t="s">
        <v>4</v>
      </c>
      <c r="B97" s="16" t="s">
        <v>82</v>
      </c>
      <c r="C97" s="16" t="s">
        <v>85</v>
      </c>
      <c r="D97" s="17" t="s">
        <v>109</v>
      </c>
      <c r="E97" s="17">
        <v>100</v>
      </c>
      <c r="F97" s="18"/>
      <c r="G97" s="18"/>
    </row>
    <row r="98" spans="1:7" ht="37.5" customHeight="1" hidden="1">
      <c r="A98" s="15" t="s">
        <v>7</v>
      </c>
      <c r="B98" s="16" t="s">
        <v>82</v>
      </c>
      <c r="C98" s="16" t="s">
        <v>85</v>
      </c>
      <c r="D98" s="17" t="s">
        <v>109</v>
      </c>
      <c r="E98" s="17">
        <v>200</v>
      </c>
      <c r="F98" s="18"/>
      <c r="G98" s="18"/>
    </row>
    <row r="99" spans="1:7" ht="39" customHeight="1">
      <c r="A99" s="41" t="s">
        <v>187</v>
      </c>
      <c r="B99" s="43" t="s">
        <v>82</v>
      </c>
      <c r="C99" s="43">
        <v>13</v>
      </c>
      <c r="D99" s="44" t="s">
        <v>119</v>
      </c>
      <c r="E99" s="44"/>
      <c r="F99" s="35">
        <f>F101+F102+F103</f>
        <v>15125.6</v>
      </c>
      <c r="G99" s="35">
        <f>G101+G102+G103</f>
        <v>11000.7</v>
      </c>
    </row>
    <row r="100" spans="1:7" ht="23.25" customHeight="1" hidden="1">
      <c r="A100" s="42"/>
      <c r="B100" s="43"/>
      <c r="C100" s="43"/>
      <c r="D100" s="44"/>
      <c r="E100" s="44"/>
      <c r="F100" s="37"/>
      <c r="G100" s="37"/>
    </row>
    <row r="101" spans="1:7" ht="98.25" customHeight="1">
      <c r="A101" s="15" t="s">
        <v>4</v>
      </c>
      <c r="B101" s="16" t="s">
        <v>82</v>
      </c>
      <c r="C101" s="16">
        <v>13</v>
      </c>
      <c r="D101" s="17" t="s">
        <v>109</v>
      </c>
      <c r="E101" s="17">
        <v>100</v>
      </c>
      <c r="F101" s="10">
        <v>5514.6</v>
      </c>
      <c r="G101" s="10">
        <v>5098</v>
      </c>
    </row>
    <row r="102" spans="1:7" ht="50.25" customHeight="1">
      <c r="A102" s="15" t="s">
        <v>33</v>
      </c>
      <c r="B102" s="16" t="s">
        <v>82</v>
      </c>
      <c r="C102" s="16">
        <v>13</v>
      </c>
      <c r="D102" s="17" t="s">
        <v>109</v>
      </c>
      <c r="E102" s="17">
        <v>200</v>
      </c>
      <c r="F102" s="10">
        <v>9576</v>
      </c>
      <c r="G102" s="10">
        <v>5867.7</v>
      </c>
    </row>
    <row r="103" spans="1:7" ht="18.75" customHeight="1">
      <c r="A103" s="15" t="s">
        <v>9</v>
      </c>
      <c r="B103" s="16" t="s">
        <v>82</v>
      </c>
      <c r="C103" s="16">
        <v>13</v>
      </c>
      <c r="D103" s="17" t="s">
        <v>109</v>
      </c>
      <c r="E103" s="17">
        <v>800</v>
      </c>
      <c r="F103" s="10">
        <v>35</v>
      </c>
      <c r="G103" s="10">
        <v>35</v>
      </c>
    </row>
    <row r="104" spans="1:7" ht="20.25" customHeight="1">
      <c r="A104" s="45" t="s">
        <v>28</v>
      </c>
      <c r="B104" s="43" t="s">
        <v>82</v>
      </c>
      <c r="C104" s="43" t="s">
        <v>85</v>
      </c>
      <c r="D104" s="44" t="s">
        <v>109</v>
      </c>
      <c r="E104" s="44"/>
      <c r="F104" s="10">
        <f>F106+F108</f>
        <v>200</v>
      </c>
      <c r="G104" s="10">
        <f>G106+G108</f>
        <v>200</v>
      </c>
    </row>
    <row r="105" spans="1:7" ht="69" customHeight="1" hidden="1">
      <c r="A105" s="45"/>
      <c r="B105" s="43"/>
      <c r="C105" s="43"/>
      <c r="D105" s="44"/>
      <c r="E105" s="44"/>
      <c r="F105" s="10"/>
      <c r="G105" s="10"/>
    </row>
    <row r="106" spans="1:7" ht="51" customHeight="1">
      <c r="A106" s="15" t="s">
        <v>33</v>
      </c>
      <c r="B106" s="16" t="s">
        <v>82</v>
      </c>
      <c r="C106" s="16" t="s">
        <v>85</v>
      </c>
      <c r="D106" s="17" t="s">
        <v>119</v>
      </c>
      <c r="E106" s="17">
        <v>200</v>
      </c>
      <c r="F106" s="10">
        <v>200</v>
      </c>
      <c r="G106" s="10">
        <v>200</v>
      </c>
    </row>
    <row r="107" spans="1:7" ht="0.75" customHeight="1" hidden="1">
      <c r="A107" s="15" t="s">
        <v>297</v>
      </c>
      <c r="B107" s="16" t="s">
        <v>82</v>
      </c>
      <c r="C107" s="16" t="s">
        <v>85</v>
      </c>
      <c r="D107" s="17" t="s">
        <v>109</v>
      </c>
      <c r="E107" s="17"/>
      <c r="F107" s="10">
        <f>F108</f>
        <v>0</v>
      </c>
      <c r="G107" s="10">
        <v>0</v>
      </c>
    </row>
    <row r="108" spans="1:7" ht="28.5" customHeight="1" hidden="1">
      <c r="A108" s="15" t="s">
        <v>9</v>
      </c>
      <c r="B108" s="16" t="s">
        <v>82</v>
      </c>
      <c r="C108" s="16" t="s">
        <v>85</v>
      </c>
      <c r="D108" s="17" t="s">
        <v>119</v>
      </c>
      <c r="E108" s="17">
        <v>800</v>
      </c>
      <c r="F108" s="10">
        <v>0</v>
      </c>
      <c r="G108" s="10">
        <v>0</v>
      </c>
    </row>
    <row r="109" spans="1:7" ht="36.75" customHeight="1">
      <c r="A109" s="15" t="s">
        <v>36</v>
      </c>
      <c r="B109" s="16" t="s">
        <v>79</v>
      </c>
      <c r="C109" s="16"/>
      <c r="D109" s="17"/>
      <c r="E109" s="17"/>
      <c r="F109" s="10">
        <f>F110</f>
        <v>463</v>
      </c>
      <c r="G109" s="10">
        <f>G110</f>
        <v>65</v>
      </c>
    </row>
    <row r="110" spans="1:7" ht="69" customHeight="1">
      <c r="A110" s="15" t="s">
        <v>296</v>
      </c>
      <c r="B110" s="16" t="s">
        <v>79</v>
      </c>
      <c r="C110" s="16" t="s">
        <v>89</v>
      </c>
      <c r="D110" s="17"/>
      <c r="E110" s="17"/>
      <c r="F110" s="10">
        <f>F112+F114+F116+F118</f>
        <v>463</v>
      </c>
      <c r="G110" s="10">
        <f>G112+G114+G116+G118</f>
        <v>65</v>
      </c>
    </row>
    <row r="111" spans="1:7" ht="26.25" customHeight="1">
      <c r="A111" s="15" t="s">
        <v>87</v>
      </c>
      <c r="B111" s="16" t="s">
        <v>79</v>
      </c>
      <c r="C111" s="16" t="s">
        <v>89</v>
      </c>
      <c r="D111" s="17"/>
      <c r="E111" s="17"/>
      <c r="F111" s="10">
        <f>F112+F114+F116+F118</f>
        <v>463</v>
      </c>
      <c r="G111" s="10">
        <f>G112+G114+G116+G118</f>
        <v>65</v>
      </c>
    </row>
    <row r="112" spans="1:7" ht="32.25" customHeight="1">
      <c r="A112" s="15" t="s">
        <v>188</v>
      </c>
      <c r="B112" s="16" t="s">
        <v>79</v>
      </c>
      <c r="C112" s="16" t="s">
        <v>89</v>
      </c>
      <c r="D112" s="17" t="s">
        <v>114</v>
      </c>
      <c r="E112" s="17"/>
      <c r="F112" s="10">
        <f>F113</f>
        <v>100</v>
      </c>
      <c r="G112" s="10">
        <f>G113</f>
        <v>65</v>
      </c>
    </row>
    <row r="113" spans="1:7" ht="33.75" customHeight="1">
      <c r="A113" s="15" t="s">
        <v>21</v>
      </c>
      <c r="B113" s="16" t="s">
        <v>79</v>
      </c>
      <c r="C113" s="16" t="s">
        <v>89</v>
      </c>
      <c r="D113" s="17" t="s">
        <v>114</v>
      </c>
      <c r="E113" s="17">
        <v>200</v>
      </c>
      <c r="F113" s="10">
        <v>100</v>
      </c>
      <c r="G113" s="10">
        <v>65</v>
      </c>
    </row>
    <row r="114" spans="1:7" ht="63.75" customHeight="1">
      <c r="A114" s="15" t="s">
        <v>189</v>
      </c>
      <c r="B114" s="16" t="s">
        <v>79</v>
      </c>
      <c r="C114" s="16" t="s">
        <v>89</v>
      </c>
      <c r="D114" s="17" t="s">
        <v>120</v>
      </c>
      <c r="E114" s="17"/>
      <c r="F114" s="10">
        <f>F115</f>
        <v>138</v>
      </c>
      <c r="G114" s="10">
        <f>G115</f>
        <v>0</v>
      </c>
    </row>
    <row r="115" spans="1:7" ht="33.75" customHeight="1">
      <c r="A115" s="15" t="s">
        <v>33</v>
      </c>
      <c r="B115" s="16" t="s">
        <v>79</v>
      </c>
      <c r="C115" s="16" t="s">
        <v>89</v>
      </c>
      <c r="D115" s="17" t="s">
        <v>120</v>
      </c>
      <c r="E115" s="17">
        <v>200</v>
      </c>
      <c r="F115" s="10">
        <v>138</v>
      </c>
      <c r="G115" s="10">
        <v>0</v>
      </c>
    </row>
    <row r="116" spans="1:7" ht="47.25">
      <c r="A116" s="15" t="s">
        <v>190</v>
      </c>
      <c r="B116" s="16" t="s">
        <v>79</v>
      </c>
      <c r="C116" s="16" t="s">
        <v>89</v>
      </c>
      <c r="D116" s="17" t="s">
        <v>121</v>
      </c>
      <c r="E116" s="17"/>
      <c r="F116" s="10">
        <f>F117</f>
        <v>145</v>
      </c>
      <c r="G116" s="10">
        <f>G117</f>
        <v>0</v>
      </c>
    </row>
    <row r="117" spans="1:7" ht="34.5" customHeight="1">
      <c r="A117" s="15" t="s">
        <v>33</v>
      </c>
      <c r="B117" s="16" t="s">
        <v>79</v>
      </c>
      <c r="C117" s="16" t="s">
        <v>89</v>
      </c>
      <c r="D117" s="17" t="s">
        <v>121</v>
      </c>
      <c r="E117" s="17">
        <v>200</v>
      </c>
      <c r="F117" s="10">
        <v>145</v>
      </c>
      <c r="G117" s="10">
        <v>0</v>
      </c>
    </row>
    <row r="118" spans="1:7" ht="47.25" customHeight="1">
      <c r="A118" s="15" t="s">
        <v>229</v>
      </c>
      <c r="B118" s="16" t="s">
        <v>79</v>
      </c>
      <c r="C118" s="16" t="s">
        <v>89</v>
      </c>
      <c r="D118" s="17" t="s">
        <v>228</v>
      </c>
      <c r="E118" s="17"/>
      <c r="F118" s="10">
        <f>F119</f>
        <v>80</v>
      </c>
      <c r="G118" s="10">
        <f>G119</f>
        <v>0</v>
      </c>
    </row>
    <row r="119" spans="1:7" ht="32.25" customHeight="1">
      <c r="A119" s="15" t="s">
        <v>33</v>
      </c>
      <c r="B119" s="16" t="s">
        <v>79</v>
      </c>
      <c r="C119" s="16" t="s">
        <v>89</v>
      </c>
      <c r="D119" s="17" t="s">
        <v>228</v>
      </c>
      <c r="E119" s="17">
        <v>200</v>
      </c>
      <c r="F119" s="10">
        <v>80</v>
      </c>
      <c r="G119" s="10">
        <v>0</v>
      </c>
    </row>
    <row r="120" spans="1:7" ht="32.25" customHeight="1" hidden="1">
      <c r="A120" s="15"/>
      <c r="B120" s="16" t="s">
        <v>79</v>
      </c>
      <c r="C120" s="16" t="s">
        <v>89</v>
      </c>
      <c r="D120" s="17"/>
      <c r="E120" s="17"/>
      <c r="F120" s="14"/>
      <c r="G120" s="14"/>
    </row>
    <row r="121" spans="1:7" ht="27" customHeight="1">
      <c r="A121" s="15" t="s">
        <v>37</v>
      </c>
      <c r="B121" s="16" t="s">
        <v>84</v>
      </c>
      <c r="C121" s="16"/>
      <c r="D121" s="17"/>
      <c r="E121" s="17"/>
      <c r="F121" s="10">
        <f>F122+F132+F136+F148</f>
        <v>23007.600000000002</v>
      </c>
      <c r="G121" s="10">
        <f>G122+G132+G136+G148</f>
        <v>22633.3</v>
      </c>
    </row>
    <row r="122" spans="1:7" ht="9.75" customHeight="1" hidden="1">
      <c r="A122" s="15" t="s">
        <v>38</v>
      </c>
      <c r="B122" s="16" t="s">
        <v>84</v>
      </c>
      <c r="C122" s="16" t="s">
        <v>90</v>
      </c>
      <c r="D122" s="17"/>
      <c r="E122" s="17"/>
      <c r="F122" s="10">
        <f>F123+F128</f>
        <v>0</v>
      </c>
      <c r="G122" s="10">
        <f>G123+G128</f>
        <v>0</v>
      </c>
    </row>
    <row r="123" spans="1:7" ht="21.75" customHeight="1" hidden="1">
      <c r="A123" s="15" t="s">
        <v>87</v>
      </c>
      <c r="B123" s="16" t="s">
        <v>84</v>
      </c>
      <c r="C123" s="16" t="s">
        <v>90</v>
      </c>
      <c r="D123" s="17"/>
      <c r="E123" s="17"/>
      <c r="F123" s="10">
        <f aca="true" t="shared" si="1" ref="F123:G125">F124</f>
        <v>0</v>
      </c>
      <c r="G123" s="10">
        <f t="shared" si="1"/>
        <v>0</v>
      </c>
    </row>
    <row r="124" spans="1:7" ht="84" customHeight="1" hidden="1">
      <c r="A124" s="15" t="s">
        <v>191</v>
      </c>
      <c r="B124" s="16" t="s">
        <v>84</v>
      </c>
      <c r="C124" s="16" t="s">
        <v>90</v>
      </c>
      <c r="D124" s="17" t="s">
        <v>122</v>
      </c>
      <c r="E124" s="17"/>
      <c r="F124" s="10">
        <f t="shared" si="1"/>
        <v>0</v>
      </c>
      <c r="G124" s="10">
        <f t="shared" si="1"/>
        <v>0</v>
      </c>
    </row>
    <row r="125" spans="1:7" ht="50.25" customHeight="1" hidden="1">
      <c r="A125" s="15" t="s">
        <v>123</v>
      </c>
      <c r="B125" s="16" t="s">
        <v>84</v>
      </c>
      <c r="C125" s="16" t="s">
        <v>90</v>
      </c>
      <c r="D125" s="16" t="s">
        <v>124</v>
      </c>
      <c r="E125" s="17"/>
      <c r="F125" s="10">
        <f t="shared" si="1"/>
        <v>0</v>
      </c>
      <c r="G125" s="10">
        <f t="shared" si="1"/>
        <v>0</v>
      </c>
    </row>
    <row r="126" spans="1:7" ht="33.75" customHeight="1" hidden="1">
      <c r="A126" s="15" t="s">
        <v>33</v>
      </c>
      <c r="B126" s="16" t="s">
        <v>84</v>
      </c>
      <c r="C126" s="16" t="s">
        <v>90</v>
      </c>
      <c r="D126" s="17" t="s">
        <v>125</v>
      </c>
      <c r="E126" s="17">
        <v>200</v>
      </c>
      <c r="F126" s="10"/>
      <c r="G126" s="10"/>
    </row>
    <row r="127" spans="1:7" ht="111" customHeight="1" hidden="1">
      <c r="A127" s="15" t="s">
        <v>192</v>
      </c>
      <c r="B127" s="16" t="s">
        <v>84</v>
      </c>
      <c r="C127" s="16" t="s">
        <v>90</v>
      </c>
      <c r="D127" s="17" t="s">
        <v>124</v>
      </c>
      <c r="E127" s="17">
        <v>200</v>
      </c>
      <c r="F127" s="10"/>
      <c r="G127" s="10"/>
    </row>
    <row r="128" spans="1:7" ht="47.25" hidden="1">
      <c r="A128" s="15" t="s">
        <v>20</v>
      </c>
      <c r="B128" s="16" t="s">
        <v>84</v>
      </c>
      <c r="C128" s="16" t="s">
        <v>90</v>
      </c>
      <c r="D128" s="17" t="s">
        <v>101</v>
      </c>
      <c r="E128" s="17"/>
      <c r="F128" s="10">
        <f>F129</f>
        <v>0</v>
      </c>
      <c r="G128" s="10">
        <f>G129</f>
        <v>0</v>
      </c>
    </row>
    <row r="129" spans="1:7" ht="52.5" customHeight="1" hidden="1">
      <c r="A129" s="15" t="s">
        <v>126</v>
      </c>
      <c r="B129" s="16" t="s">
        <v>84</v>
      </c>
      <c r="C129" s="16" t="s">
        <v>90</v>
      </c>
      <c r="D129" s="17" t="s">
        <v>101</v>
      </c>
      <c r="E129" s="17"/>
      <c r="F129" s="10">
        <f>F130+F131</f>
        <v>0</v>
      </c>
      <c r="G129" s="10">
        <f>G130+G131</f>
        <v>0</v>
      </c>
    </row>
    <row r="130" spans="1:7" ht="78.75" customHeight="1" hidden="1">
      <c r="A130" s="15" t="s">
        <v>4</v>
      </c>
      <c r="B130" s="16" t="s">
        <v>84</v>
      </c>
      <c r="C130" s="16" t="s">
        <v>90</v>
      </c>
      <c r="D130" s="17" t="s">
        <v>101</v>
      </c>
      <c r="E130" s="17">
        <v>100</v>
      </c>
      <c r="F130" s="10"/>
      <c r="G130" s="10"/>
    </row>
    <row r="131" spans="1:7" ht="31.5" hidden="1">
      <c r="A131" s="15" t="s">
        <v>7</v>
      </c>
      <c r="B131" s="16" t="s">
        <v>84</v>
      </c>
      <c r="C131" s="16" t="s">
        <v>90</v>
      </c>
      <c r="D131" s="17" t="s">
        <v>101</v>
      </c>
      <c r="E131" s="17">
        <v>200</v>
      </c>
      <c r="F131" s="10"/>
      <c r="G131" s="10"/>
    </row>
    <row r="132" spans="1:7" ht="17.25" customHeight="1" hidden="1">
      <c r="A132" s="15" t="s">
        <v>39</v>
      </c>
      <c r="B132" s="16" t="s">
        <v>84</v>
      </c>
      <c r="C132" s="16" t="s">
        <v>86</v>
      </c>
      <c r="D132" s="17"/>
      <c r="E132" s="17"/>
      <c r="F132" s="10">
        <f aca="true" t="shared" si="2" ref="F132:G134">F133</f>
        <v>0</v>
      </c>
      <c r="G132" s="10">
        <f t="shared" si="2"/>
        <v>0</v>
      </c>
    </row>
    <row r="133" spans="1:7" ht="19.5" customHeight="1" hidden="1">
      <c r="A133" s="15" t="s">
        <v>87</v>
      </c>
      <c r="B133" s="16" t="s">
        <v>84</v>
      </c>
      <c r="C133" s="16" t="s">
        <v>86</v>
      </c>
      <c r="D133" s="17"/>
      <c r="E133" s="17"/>
      <c r="F133" s="10">
        <f t="shared" si="2"/>
        <v>0</v>
      </c>
      <c r="G133" s="10">
        <f t="shared" si="2"/>
        <v>0</v>
      </c>
    </row>
    <row r="134" spans="1:7" ht="96.75" customHeight="1" hidden="1">
      <c r="A134" s="15" t="s">
        <v>172</v>
      </c>
      <c r="B134" s="16" t="s">
        <v>84</v>
      </c>
      <c r="C134" s="16" t="s">
        <v>86</v>
      </c>
      <c r="D134" s="17" t="s">
        <v>128</v>
      </c>
      <c r="E134" s="17"/>
      <c r="F134" s="10">
        <f t="shared" si="2"/>
        <v>0</v>
      </c>
      <c r="G134" s="10">
        <f t="shared" si="2"/>
        <v>0</v>
      </c>
    </row>
    <row r="135" spans="1:7" ht="51" customHeight="1" hidden="1">
      <c r="A135" s="15" t="s">
        <v>127</v>
      </c>
      <c r="B135" s="16" t="s">
        <v>84</v>
      </c>
      <c r="C135" s="16" t="s">
        <v>86</v>
      </c>
      <c r="D135" s="17" t="s">
        <v>128</v>
      </c>
      <c r="E135" s="17">
        <v>500</v>
      </c>
      <c r="F135" s="10"/>
      <c r="G135" s="10"/>
    </row>
    <row r="136" spans="1:7" ht="17.25" customHeight="1">
      <c r="A136" s="15" t="s">
        <v>41</v>
      </c>
      <c r="B136" s="16" t="s">
        <v>84</v>
      </c>
      <c r="C136" s="16" t="s">
        <v>88</v>
      </c>
      <c r="D136" s="17"/>
      <c r="E136" s="17"/>
      <c r="F136" s="10">
        <f>F137+F144</f>
        <v>22877.600000000002</v>
      </c>
      <c r="G136" s="10">
        <f>G137+G144</f>
        <v>22603.3</v>
      </c>
    </row>
    <row r="137" spans="1:7" ht="18" customHeight="1">
      <c r="A137" s="15" t="s">
        <v>87</v>
      </c>
      <c r="B137" s="16" t="s">
        <v>84</v>
      </c>
      <c r="C137" s="16" t="s">
        <v>88</v>
      </c>
      <c r="D137" s="17"/>
      <c r="E137" s="17"/>
      <c r="F137" s="10">
        <f>F138</f>
        <v>22877.600000000002</v>
      </c>
      <c r="G137" s="10">
        <f>G138</f>
        <v>22603.3</v>
      </c>
    </row>
    <row r="138" spans="1:7" ht="114.75" customHeight="1">
      <c r="A138" s="15" t="s">
        <v>194</v>
      </c>
      <c r="B138" s="16" t="s">
        <v>84</v>
      </c>
      <c r="C138" s="16" t="s">
        <v>88</v>
      </c>
      <c r="D138" s="17" t="s">
        <v>129</v>
      </c>
      <c r="E138" s="17"/>
      <c r="F138" s="10">
        <f>F139</f>
        <v>22877.600000000002</v>
      </c>
      <c r="G138" s="10">
        <f>G139</f>
        <v>22603.3</v>
      </c>
    </row>
    <row r="139" spans="1:7" ht="63.75" customHeight="1">
      <c r="A139" s="15" t="s">
        <v>195</v>
      </c>
      <c r="B139" s="16" t="s">
        <v>84</v>
      </c>
      <c r="C139" s="16" t="s">
        <v>88</v>
      </c>
      <c r="D139" s="17" t="s">
        <v>130</v>
      </c>
      <c r="E139" s="17"/>
      <c r="F139" s="10">
        <f>F141+F142+F143+F140</f>
        <v>22877.600000000002</v>
      </c>
      <c r="G139" s="10">
        <f>G141+G142+G143+G140</f>
        <v>22603.3</v>
      </c>
    </row>
    <row r="140" spans="1:7" ht="66.75" customHeight="1">
      <c r="A140" s="15" t="s">
        <v>301</v>
      </c>
      <c r="B140" s="16" t="s">
        <v>84</v>
      </c>
      <c r="C140" s="16" t="s">
        <v>88</v>
      </c>
      <c r="D140" s="17" t="s">
        <v>130</v>
      </c>
      <c r="E140" s="17">
        <v>200</v>
      </c>
      <c r="F140" s="10">
        <v>2204.2</v>
      </c>
      <c r="G140" s="10">
        <v>2292.3</v>
      </c>
    </row>
    <row r="141" spans="1:7" ht="51" customHeight="1">
      <c r="A141" s="15" t="s">
        <v>33</v>
      </c>
      <c r="B141" s="16" t="s">
        <v>84</v>
      </c>
      <c r="C141" s="16" t="s">
        <v>88</v>
      </c>
      <c r="D141" s="17" t="s">
        <v>130</v>
      </c>
      <c r="E141" s="17">
        <v>200</v>
      </c>
      <c r="F141" s="10">
        <v>362.4</v>
      </c>
      <c r="G141" s="10">
        <v>0</v>
      </c>
    </row>
    <row r="142" spans="1:7" ht="66.75" customHeight="1">
      <c r="A142" s="15" t="s">
        <v>193</v>
      </c>
      <c r="B142" s="16" t="s">
        <v>84</v>
      </c>
      <c r="C142" s="16" t="s">
        <v>88</v>
      </c>
      <c r="D142" s="17" t="s">
        <v>130</v>
      </c>
      <c r="E142" s="17">
        <v>200</v>
      </c>
      <c r="F142" s="10">
        <v>20311</v>
      </c>
      <c r="G142" s="10">
        <v>20311</v>
      </c>
    </row>
    <row r="143" spans="1:7" ht="66" customHeight="1" hidden="1">
      <c r="A143" s="15" t="s">
        <v>265</v>
      </c>
      <c r="B143" s="16" t="s">
        <v>84</v>
      </c>
      <c r="C143" s="16" t="s">
        <v>88</v>
      </c>
      <c r="D143" s="17" t="s">
        <v>130</v>
      </c>
      <c r="E143" s="17">
        <v>200</v>
      </c>
      <c r="F143" s="10">
        <v>0</v>
      </c>
      <c r="G143" s="10">
        <v>0</v>
      </c>
    </row>
    <row r="144" spans="1:7" ht="51" customHeight="1" hidden="1">
      <c r="A144" s="15" t="s">
        <v>20</v>
      </c>
      <c r="B144" s="16" t="s">
        <v>84</v>
      </c>
      <c r="C144" s="16" t="s">
        <v>88</v>
      </c>
      <c r="D144" s="17" t="s">
        <v>109</v>
      </c>
      <c r="E144" s="17"/>
      <c r="F144" s="10">
        <f>F145+F146+F147</f>
        <v>0</v>
      </c>
      <c r="G144" s="10">
        <f>G145+G146+G147</f>
        <v>0</v>
      </c>
    </row>
    <row r="145" spans="1:7" ht="31.5" customHeight="1" hidden="1">
      <c r="A145" s="15" t="s">
        <v>266</v>
      </c>
      <c r="B145" s="16" t="s">
        <v>84</v>
      </c>
      <c r="C145" s="16" t="s">
        <v>88</v>
      </c>
      <c r="D145" s="17" t="s">
        <v>109</v>
      </c>
      <c r="E145" s="17">
        <v>200</v>
      </c>
      <c r="F145" s="10"/>
      <c r="G145" s="10"/>
    </row>
    <row r="146" spans="1:7" ht="48" customHeight="1" hidden="1">
      <c r="A146" s="15" t="s">
        <v>267</v>
      </c>
      <c r="B146" s="16" t="s">
        <v>84</v>
      </c>
      <c r="C146" s="16" t="s">
        <v>88</v>
      </c>
      <c r="D146" s="17" t="s">
        <v>109</v>
      </c>
      <c r="E146" s="17">
        <v>200</v>
      </c>
      <c r="F146" s="10"/>
      <c r="G146" s="10"/>
    </row>
    <row r="147" spans="1:7" ht="66" customHeight="1" hidden="1">
      <c r="A147" s="15" t="s">
        <v>268</v>
      </c>
      <c r="B147" s="16" t="s">
        <v>84</v>
      </c>
      <c r="C147" s="16" t="s">
        <v>88</v>
      </c>
      <c r="D147" s="17" t="s">
        <v>109</v>
      </c>
      <c r="E147" s="17">
        <v>200</v>
      </c>
      <c r="F147" s="10"/>
      <c r="G147" s="10"/>
    </row>
    <row r="148" spans="1:7" ht="21" customHeight="1">
      <c r="A148" s="15" t="s">
        <v>42</v>
      </c>
      <c r="B148" s="16" t="s">
        <v>84</v>
      </c>
      <c r="C148" s="16" t="s">
        <v>91</v>
      </c>
      <c r="D148" s="17"/>
      <c r="E148" s="17"/>
      <c r="F148" s="10">
        <f>F149</f>
        <v>130</v>
      </c>
      <c r="G148" s="10">
        <f>G149</f>
        <v>30</v>
      </c>
    </row>
    <row r="149" spans="1:7" ht="17.25" customHeight="1">
      <c r="A149" s="15" t="s">
        <v>87</v>
      </c>
      <c r="B149" s="16" t="s">
        <v>84</v>
      </c>
      <c r="C149" s="16" t="s">
        <v>91</v>
      </c>
      <c r="D149" s="17"/>
      <c r="E149" s="17"/>
      <c r="F149" s="18">
        <f>F150+F154+F156</f>
        <v>130</v>
      </c>
      <c r="G149" s="18">
        <f>G150+G154+G156</f>
        <v>30</v>
      </c>
    </row>
    <row r="150" spans="1:7" ht="49.5" customHeight="1" hidden="1">
      <c r="A150" s="45" t="s">
        <v>196</v>
      </c>
      <c r="B150" s="43" t="s">
        <v>84</v>
      </c>
      <c r="C150" s="43">
        <v>12</v>
      </c>
      <c r="D150" s="44" t="s">
        <v>112</v>
      </c>
      <c r="E150" s="44"/>
      <c r="F150" s="35">
        <f>F153</f>
        <v>0</v>
      </c>
      <c r="G150" s="35">
        <f>G153</f>
        <v>0</v>
      </c>
    </row>
    <row r="151" spans="1:7" ht="15.75" customHeight="1" hidden="1">
      <c r="A151" s="45"/>
      <c r="B151" s="43"/>
      <c r="C151" s="43"/>
      <c r="D151" s="44"/>
      <c r="E151" s="44"/>
      <c r="F151" s="36"/>
      <c r="G151" s="36"/>
    </row>
    <row r="152" spans="1:7" ht="3.75" customHeight="1" hidden="1">
      <c r="A152" s="45"/>
      <c r="B152" s="43"/>
      <c r="C152" s="43"/>
      <c r="D152" s="44"/>
      <c r="E152" s="44"/>
      <c r="F152" s="37"/>
      <c r="G152" s="37"/>
    </row>
    <row r="153" spans="1:7" ht="33.75" customHeight="1" hidden="1">
      <c r="A153" s="15" t="s">
        <v>33</v>
      </c>
      <c r="B153" s="16" t="s">
        <v>84</v>
      </c>
      <c r="C153" s="16">
        <v>12</v>
      </c>
      <c r="D153" s="17" t="s">
        <v>112</v>
      </c>
      <c r="E153" s="17">
        <v>200</v>
      </c>
      <c r="F153" s="10"/>
      <c r="G153" s="10"/>
    </row>
    <row r="154" spans="1:7" ht="51" customHeight="1">
      <c r="A154" s="15" t="s">
        <v>197</v>
      </c>
      <c r="B154" s="16" t="s">
        <v>131</v>
      </c>
      <c r="C154" s="16" t="s">
        <v>91</v>
      </c>
      <c r="D154" s="17" t="s">
        <v>132</v>
      </c>
      <c r="E154" s="17"/>
      <c r="F154" s="10">
        <f>F155</f>
        <v>30</v>
      </c>
      <c r="G154" s="10">
        <f>G155</f>
        <v>30</v>
      </c>
    </row>
    <row r="155" spans="1:7" ht="33.75" customHeight="1">
      <c r="A155" s="15" t="s">
        <v>33</v>
      </c>
      <c r="B155" s="16" t="s">
        <v>84</v>
      </c>
      <c r="C155" s="16">
        <v>12</v>
      </c>
      <c r="D155" s="17" t="s">
        <v>133</v>
      </c>
      <c r="E155" s="17">
        <v>200</v>
      </c>
      <c r="F155" s="10">
        <v>30</v>
      </c>
      <c r="G155" s="10">
        <v>30</v>
      </c>
    </row>
    <row r="156" spans="1:7" ht="65.25" customHeight="1">
      <c r="A156" s="15" t="s">
        <v>231</v>
      </c>
      <c r="B156" s="16" t="s">
        <v>84</v>
      </c>
      <c r="C156" s="16" t="s">
        <v>91</v>
      </c>
      <c r="D156" s="17" t="s">
        <v>230</v>
      </c>
      <c r="E156" s="17"/>
      <c r="F156" s="10">
        <f>F157</f>
        <v>100</v>
      </c>
      <c r="G156" s="10">
        <f>G157</f>
        <v>0</v>
      </c>
    </row>
    <row r="157" spans="1:7" ht="51.75" customHeight="1">
      <c r="A157" s="15" t="s">
        <v>33</v>
      </c>
      <c r="B157" s="16" t="s">
        <v>84</v>
      </c>
      <c r="C157" s="16" t="s">
        <v>91</v>
      </c>
      <c r="D157" s="17" t="s">
        <v>230</v>
      </c>
      <c r="E157" s="17">
        <v>200</v>
      </c>
      <c r="F157" s="10">
        <v>100</v>
      </c>
      <c r="G157" s="10">
        <v>0</v>
      </c>
    </row>
    <row r="158" spans="1:7" ht="21" customHeight="1">
      <c r="A158" s="15" t="s">
        <v>43</v>
      </c>
      <c r="B158" s="16" t="s">
        <v>90</v>
      </c>
      <c r="C158" s="16"/>
      <c r="D158" s="17"/>
      <c r="E158" s="17"/>
      <c r="F158" s="10">
        <f>F159+F175+F186</f>
        <v>5050</v>
      </c>
      <c r="G158" s="10">
        <f>G159+G175+G186</f>
        <v>0</v>
      </c>
    </row>
    <row r="159" spans="1:7" ht="23.25" customHeight="1">
      <c r="A159" s="15" t="s">
        <v>44</v>
      </c>
      <c r="B159" s="16" t="s">
        <v>90</v>
      </c>
      <c r="C159" s="16" t="s">
        <v>83</v>
      </c>
      <c r="D159" s="17"/>
      <c r="E159" s="17"/>
      <c r="F159" s="10">
        <f>F160+F167</f>
        <v>5050</v>
      </c>
      <c r="G159" s="10">
        <f>G160+G167</f>
        <v>0</v>
      </c>
    </row>
    <row r="160" spans="1:7" ht="19.5" customHeight="1">
      <c r="A160" s="15" t="s">
        <v>87</v>
      </c>
      <c r="B160" s="16" t="s">
        <v>90</v>
      </c>
      <c r="C160" s="16" t="s">
        <v>83</v>
      </c>
      <c r="D160" s="17"/>
      <c r="E160" s="17"/>
      <c r="F160" s="10">
        <f>F161</f>
        <v>5050</v>
      </c>
      <c r="G160" s="10">
        <f>G161</f>
        <v>0</v>
      </c>
    </row>
    <row r="161" spans="1:7" ht="126">
      <c r="A161" s="15" t="s">
        <v>227</v>
      </c>
      <c r="B161" s="16" t="s">
        <v>90</v>
      </c>
      <c r="C161" s="16" t="s">
        <v>83</v>
      </c>
      <c r="D161" s="17" t="s">
        <v>129</v>
      </c>
      <c r="E161" s="17"/>
      <c r="F161" s="10">
        <f>F164+F162</f>
        <v>5050</v>
      </c>
      <c r="G161" s="10">
        <f>G164+G162</f>
        <v>0</v>
      </c>
    </row>
    <row r="162" spans="1:7" ht="63">
      <c r="A162" s="15" t="s">
        <v>199</v>
      </c>
      <c r="B162" s="16" t="s">
        <v>90</v>
      </c>
      <c r="C162" s="16" t="s">
        <v>83</v>
      </c>
      <c r="D162" s="17" t="s">
        <v>198</v>
      </c>
      <c r="E162" s="17"/>
      <c r="F162" s="10">
        <f>F163</f>
        <v>5010</v>
      </c>
      <c r="G162" s="10">
        <f>G163</f>
        <v>0</v>
      </c>
    </row>
    <row r="163" spans="1:7" ht="47.25">
      <c r="A163" s="15" t="s">
        <v>33</v>
      </c>
      <c r="B163" s="16" t="s">
        <v>90</v>
      </c>
      <c r="C163" s="16" t="s">
        <v>83</v>
      </c>
      <c r="D163" s="17" t="s">
        <v>200</v>
      </c>
      <c r="E163" s="17">
        <v>200</v>
      </c>
      <c r="F163" s="10">
        <v>5010</v>
      </c>
      <c r="G163" s="10">
        <v>0</v>
      </c>
    </row>
    <row r="164" spans="1:7" ht="47.25">
      <c r="A164" s="15" t="s">
        <v>201</v>
      </c>
      <c r="B164" s="16" t="s">
        <v>90</v>
      </c>
      <c r="C164" s="16" t="s">
        <v>83</v>
      </c>
      <c r="D164" s="17" t="s">
        <v>134</v>
      </c>
      <c r="E164" s="17"/>
      <c r="F164" s="10">
        <f>F165+F166</f>
        <v>40</v>
      </c>
      <c r="G164" s="10">
        <f>G165+G166</f>
        <v>0</v>
      </c>
    </row>
    <row r="165" spans="1:7" ht="47.25">
      <c r="A165" s="15" t="s">
        <v>33</v>
      </c>
      <c r="B165" s="16" t="s">
        <v>90</v>
      </c>
      <c r="C165" s="16" t="s">
        <v>83</v>
      </c>
      <c r="D165" s="17" t="s">
        <v>134</v>
      </c>
      <c r="E165" s="17">
        <v>200</v>
      </c>
      <c r="F165" s="10">
        <v>40</v>
      </c>
      <c r="G165" s="10">
        <v>0</v>
      </c>
    </row>
    <row r="166" spans="1:7" ht="39" customHeight="1" hidden="1">
      <c r="A166" s="15" t="s">
        <v>166</v>
      </c>
      <c r="B166" s="16" t="s">
        <v>90</v>
      </c>
      <c r="C166" s="16" t="s">
        <v>83</v>
      </c>
      <c r="D166" s="17" t="s">
        <v>134</v>
      </c>
      <c r="E166" s="17">
        <v>800</v>
      </c>
      <c r="F166" s="10"/>
      <c r="G166" s="10"/>
    </row>
    <row r="167" spans="1:7" ht="48.75" customHeight="1">
      <c r="A167" s="15" t="s">
        <v>45</v>
      </c>
      <c r="B167" s="16" t="s">
        <v>90</v>
      </c>
      <c r="C167" s="16" t="s">
        <v>83</v>
      </c>
      <c r="D167" s="17" t="s">
        <v>109</v>
      </c>
      <c r="E167" s="17"/>
      <c r="F167" s="10">
        <f>F170+F173+F168</f>
        <v>0</v>
      </c>
      <c r="G167" s="10">
        <f>G170+G173+G168</f>
        <v>0</v>
      </c>
    </row>
    <row r="168" spans="1:7" ht="63.75" customHeight="1" hidden="1">
      <c r="A168" s="15" t="s">
        <v>295</v>
      </c>
      <c r="B168" s="16" t="s">
        <v>90</v>
      </c>
      <c r="C168" s="16" t="s">
        <v>83</v>
      </c>
      <c r="D168" s="17" t="s">
        <v>109</v>
      </c>
      <c r="E168" s="17"/>
      <c r="F168" s="10">
        <f>F169</f>
        <v>0</v>
      </c>
      <c r="G168" s="10">
        <f>G169</f>
        <v>0</v>
      </c>
    </row>
    <row r="169" spans="1:7" ht="49.5" customHeight="1" hidden="1">
      <c r="A169" s="15" t="s">
        <v>33</v>
      </c>
      <c r="B169" s="16" t="s">
        <v>90</v>
      </c>
      <c r="C169" s="16" t="s">
        <v>83</v>
      </c>
      <c r="D169" s="17" t="s">
        <v>109</v>
      </c>
      <c r="E169" s="17">
        <v>200</v>
      </c>
      <c r="F169" s="10">
        <v>0</v>
      </c>
      <c r="G169" s="10">
        <v>0</v>
      </c>
    </row>
    <row r="170" spans="1:7" ht="35.25" customHeight="1">
      <c r="A170" s="15" t="s">
        <v>180</v>
      </c>
      <c r="B170" s="16" t="s">
        <v>90</v>
      </c>
      <c r="C170" s="16" t="s">
        <v>83</v>
      </c>
      <c r="D170" s="17" t="s">
        <v>109</v>
      </c>
      <c r="E170" s="17"/>
      <c r="F170" s="10">
        <f>F171+F172</f>
        <v>0</v>
      </c>
      <c r="G170" s="10">
        <f>G171+G172</f>
        <v>0</v>
      </c>
    </row>
    <row r="171" spans="1:7" ht="39" customHeight="1" hidden="1">
      <c r="A171" s="15" t="s">
        <v>33</v>
      </c>
      <c r="B171" s="16" t="s">
        <v>90</v>
      </c>
      <c r="C171" s="16" t="s">
        <v>83</v>
      </c>
      <c r="D171" s="17" t="s">
        <v>109</v>
      </c>
      <c r="E171" s="17">
        <v>200</v>
      </c>
      <c r="F171" s="10"/>
      <c r="G171" s="10"/>
    </row>
    <row r="172" spans="1:7" ht="19.5" customHeight="1">
      <c r="A172" s="15" t="s">
        <v>40</v>
      </c>
      <c r="B172" s="16" t="s">
        <v>90</v>
      </c>
      <c r="C172" s="16" t="s">
        <v>83</v>
      </c>
      <c r="D172" s="17" t="s">
        <v>109</v>
      </c>
      <c r="E172" s="17">
        <v>500</v>
      </c>
      <c r="F172" s="10">
        <v>0</v>
      </c>
      <c r="G172" s="10">
        <v>0</v>
      </c>
    </row>
    <row r="173" spans="1:7" ht="110.25" customHeight="1">
      <c r="A173" s="15" t="s">
        <v>202</v>
      </c>
      <c r="B173" s="16" t="s">
        <v>90</v>
      </c>
      <c r="C173" s="16" t="s">
        <v>83</v>
      </c>
      <c r="D173" s="17" t="s">
        <v>109</v>
      </c>
      <c r="E173" s="17"/>
      <c r="F173" s="10">
        <f>F174</f>
        <v>0</v>
      </c>
      <c r="G173" s="10">
        <f>G174</f>
        <v>0</v>
      </c>
    </row>
    <row r="174" spans="1:7" ht="21" customHeight="1">
      <c r="A174" s="15" t="s">
        <v>9</v>
      </c>
      <c r="B174" s="16" t="s">
        <v>90</v>
      </c>
      <c r="C174" s="16" t="s">
        <v>83</v>
      </c>
      <c r="D174" s="17" t="s">
        <v>109</v>
      </c>
      <c r="E174" s="17">
        <v>800</v>
      </c>
      <c r="F174" s="10">
        <v>0</v>
      </c>
      <c r="G174" s="10">
        <v>0</v>
      </c>
    </row>
    <row r="175" spans="1:7" ht="17.25" customHeight="1" hidden="1">
      <c r="A175" s="15" t="s">
        <v>46</v>
      </c>
      <c r="B175" s="16" t="s">
        <v>90</v>
      </c>
      <c r="C175" s="16" t="s">
        <v>79</v>
      </c>
      <c r="D175" s="17"/>
      <c r="E175" s="17"/>
      <c r="F175" s="10">
        <f>F176+F182</f>
        <v>0</v>
      </c>
      <c r="G175" s="10">
        <f>G176+G182</f>
        <v>0</v>
      </c>
    </row>
    <row r="176" spans="1:7" ht="17.25" customHeight="1" hidden="1">
      <c r="A176" s="15" t="s">
        <v>87</v>
      </c>
      <c r="B176" s="16" t="s">
        <v>90</v>
      </c>
      <c r="C176" s="16" t="s">
        <v>79</v>
      </c>
      <c r="D176" s="17"/>
      <c r="E176" s="17"/>
      <c r="F176" s="10">
        <f>F177+F179</f>
        <v>0</v>
      </c>
      <c r="G176" s="10">
        <f>G177+G179</f>
        <v>0</v>
      </c>
    </row>
    <row r="177" spans="1:7" ht="68.25" customHeight="1" hidden="1">
      <c r="A177" s="15" t="s">
        <v>269</v>
      </c>
      <c r="B177" s="16" t="s">
        <v>90</v>
      </c>
      <c r="C177" s="16" t="s">
        <v>79</v>
      </c>
      <c r="D177" s="17" t="s">
        <v>270</v>
      </c>
      <c r="E177" s="17"/>
      <c r="F177" s="10">
        <f>F178</f>
        <v>0</v>
      </c>
      <c r="G177" s="10">
        <f>G178</f>
        <v>0</v>
      </c>
    </row>
    <row r="178" spans="1:7" ht="51" customHeight="1" hidden="1">
      <c r="A178" s="15" t="s">
        <v>271</v>
      </c>
      <c r="B178" s="16" t="s">
        <v>90</v>
      </c>
      <c r="C178" s="16" t="s">
        <v>79</v>
      </c>
      <c r="D178" s="17" t="s">
        <v>270</v>
      </c>
      <c r="E178" s="17">
        <v>600</v>
      </c>
      <c r="F178" s="10"/>
      <c r="G178" s="10"/>
    </row>
    <row r="179" spans="1:7" ht="60" customHeight="1" hidden="1">
      <c r="A179" s="27" t="s">
        <v>245</v>
      </c>
      <c r="B179" s="16" t="s">
        <v>90</v>
      </c>
      <c r="C179" s="16" t="s">
        <v>79</v>
      </c>
      <c r="D179" s="17" t="s">
        <v>248</v>
      </c>
      <c r="E179" s="17"/>
      <c r="F179" s="10">
        <f>SUM(F180:F181)</f>
        <v>0</v>
      </c>
      <c r="G179" s="10">
        <f>SUM(G180:G181)</f>
        <v>0</v>
      </c>
    </row>
    <row r="180" spans="1:7" ht="35.25" customHeight="1" hidden="1">
      <c r="A180" s="15" t="s">
        <v>246</v>
      </c>
      <c r="B180" s="16" t="s">
        <v>90</v>
      </c>
      <c r="C180" s="16" t="s">
        <v>79</v>
      </c>
      <c r="D180" s="17" t="s">
        <v>248</v>
      </c>
      <c r="E180" s="17">
        <v>200</v>
      </c>
      <c r="F180" s="10"/>
      <c r="G180" s="10"/>
    </row>
    <row r="181" spans="1:7" ht="45.75" customHeight="1" hidden="1">
      <c r="A181" s="15" t="s">
        <v>247</v>
      </c>
      <c r="B181" s="16" t="s">
        <v>90</v>
      </c>
      <c r="C181" s="16" t="s">
        <v>79</v>
      </c>
      <c r="D181" s="17" t="s">
        <v>248</v>
      </c>
      <c r="E181" s="17">
        <v>200</v>
      </c>
      <c r="F181" s="10"/>
      <c r="G181" s="10"/>
    </row>
    <row r="182" spans="1:7" ht="49.5" customHeight="1" hidden="1">
      <c r="A182" s="15" t="s">
        <v>45</v>
      </c>
      <c r="B182" s="16" t="s">
        <v>90</v>
      </c>
      <c r="C182" s="16" t="s">
        <v>79</v>
      </c>
      <c r="D182" s="17" t="s">
        <v>109</v>
      </c>
      <c r="E182" s="17"/>
      <c r="F182" s="10">
        <f>F183+F184+F185</f>
        <v>0</v>
      </c>
      <c r="G182" s="10">
        <f>G183+G184+G185</f>
        <v>0</v>
      </c>
    </row>
    <row r="183" spans="1:7" ht="21" customHeight="1" hidden="1">
      <c r="A183" s="15" t="s">
        <v>40</v>
      </c>
      <c r="B183" s="16" t="s">
        <v>90</v>
      </c>
      <c r="C183" s="16" t="s">
        <v>79</v>
      </c>
      <c r="D183" s="17" t="s">
        <v>109</v>
      </c>
      <c r="E183" s="17">
        <v>500</v>
      </c>
      <c r="F183" s="10">
        <v>0</v>
      </c>
      <c r="G183" s="10">
        <v>0</v>
      </c>
    </row>
    <row r="184" spans="1:7" ht="45" customHeight="1" hidden="1">
      <c r="A184" s="15" t="s">
        <v>267</v>
      </c>
      <c r="B184" s="16" t="s">
        <v>90</v>
      </c>
      <c r="C184" s="16" t="s">
        <v>79</v>
      </c>
      <c r="D184" s="17" t="s">
        <v>109</v>
      </c>
      <c r="E184" s="17">
        <v>200</v>
      </c>
      <c r="F184" s="10"/>
      <c r="G184" s="10"/>
    </row>
    <row r="185" spans="1:7" ht="63" customHeight="1" hidden="1">
      <c r="A185" s="15" t="s">
        <v>268</v>
      </c>
      <c r="B185" s="16" t="s">
        <v>90</v>
      </c>
      <c r="C185" s="16" t="s">
        <v>79</v>
      </c>
      <c r="D185" s="17" t="s">
        <v>109</v>
      </c>
      <c r="E185" s="17">
        <v>200</v>
      </c>
      <c r="F185" s="10"/>
      <c r="G185" s="10"/>
    </row>
    <row r="186" spans="1:7" ht="30.75" customHeight="1" hidden="1">
      <c r="A186" s="15" t="s">
        <v>167</v>
      </c>
      <c r="B186" s="16" t="s">
        <v>90</v>
      </c>
      <c r="C186" s="16" t="s">
        <v>90</v>
      </c>
      <c r="D186" s="17"/>
      <c r="E186" s="17"/>
      <c r="F186" s="10">
        <f>F187</f>
        <v>0</v>
      </c>
      <c r="G186" s="10">
        <f>G187</f>
        <v>0</v>
      </c>
    </row>
    <row r="187" spans="1:7" ht="48.75" customHeight="1" hidden="1">
      <c r="A187" s="15" t="s">
        <v>45</v>
      </c>
      <c r="B187" s="16" t="s">
        <v>90</v>
      </c>
      <c r="C187" s="16" t="s">
        <v>90</v>
      </c>
      <c r="D187" s="17" t="s">
        <v>109</v>
      </c>
      <c r="E187" s="17"/>
      <c r="F187" s="10">
        <f>F188+F189</f>
        <v>0</v>
      </c>
      <c r="G187" s="10">
        <f>G188+G189</f>
        <v>0</v>
      </c>
    </row>
    <row r="188" spans="1:7" ht="0.75" customHeight="1" hidden="1">
      <c r="A188" s="15" t="s">
        <v>33</v>
      </c>
      <c r="B188" s="16" t="s">
        <v>90</v>
      </c>
      <c r="C188" s="16" t="s">
        <v>90</v>
      </c>
      <c r="D188" s="17" t="s">
        <v>109</v>
      </c>
      <c r="E188" s="17">
        <v>200</v>
      </c>
      <c r="F188" s="10"/>
      <c r="G188" s="10"/>
    </row>
    <row r="189" spans="1:7" ht="18.75" customHeight="1" hidden="1">
      <c r="A189" s="15" t="s">
        <v>40</v>
      </c>
      <c r="B189" s="16" t="s">
        <v>90</v>
      </c>
      <c r="C189" s="16" t="s">
        <v>90</v>
      </c>
      <c r="D189" s="17" t="s">
        <v>109</v>
      </c>
      <c r="E189" s="17">
        <v>500</v>
      </c>
      <c r="F189" s="10">
        <v>0</v>
      </c>
      <c r="G189" s="10">
        <v>0</v>
      </c>
    </row>
    <row r="190" spans="1:7" ht="23.25" customHeight="1">
      <c r="A190" s="15" t="s">
        <v>47</v>
      </c>
      <c r="B190" s="16" t="s">
        <v>86</v>
      </c>
      <c r="C190" s="16"/>
      <c r="D190" s="17"/>
      <c r="E190" s="17"/>
      <c r="F190" s="10">
        <f>F191+F196</f>
        <v>30</v>
      </c>
      <c r="G190" s="10">
        <f>G191+G196</f>
        <v>0</v>
      </c>
    </row>
    <row r="191" spans="1:7" ht="21" customHeight="1" hidden="1">
      <c r="A191" s="15" t="s">
        <v>48</v>
      </c>
      <c r="B191" s="16" t="s">
        <v>86</v>
      </c>
      <c r="C191" s="16" t="s">
        <v>83</v>
      </c>
      <c r="D191" s="17"/>
      <c r="E191" s="17"/>
      <c r="F191" s="10">
        <f aca="true" t="shared" si="3" ref="F191:G194">F192</f>
        <v>0</v>
      </c>
      <c r="G191" s="10">
        <f t="shared" si="3"/>
        <v>0</v>
      </c>
    </row>
    <row r="192" spans="1:7" ht="21" customHeight="1" hidden="1">
      <c r="A192" s="15" t="s">
        <v>87</v>
      </c>
      <c r="B192" s="16"/>
      <c r="C192" s="16"/>
      <c r="D192" s="17"/>
      <c r="E192" s="17"/>
      <c r="F192" s="10">
        <f t="shared" si="3"/>
        <v>0</v>
      </c>
      <c r="G192" s="10">
        <f t="shared" si="3"/>
        <v>0</v>
      </c>
    </row>
    <row r="193" spans="1:7" ht="96.75" customHeight="1" hidden="1">
      <c r="A193" s="15" t="s">
        <v>173</v>
      </c>
      <c r="B193" s="16" t="s">
        <v>86</v>
      </c>
      <c r="C193" s="16" t="s">
        <v>83</v>
      </c>
      <c r="D193" s="17" t="s">
        <v>122</v>
      </c>
      <c r="E193" s="17"/>
      <c r="F193" s="10">
        <f t="shared" si="3"/>
        <v>0</v>
      </c>
      <c r="G193" s="10">
        <f t="shared" si="3"/>
        <v>0</v>
      </c>
    </row>
    <row r="194" spans="1:7" ht="50.25" customHeight="1" hidden="1">
      <c r="A194" s="15" t="s">
        <v>127</v>
      </c>
      <c r="B194" s="16" t="s">
        <v>86</v>
      </c>
      <c r="C194" s="16" t="s">
        <v>83</v>
      </c>
      <c r="D194" s="17" t="s">
        <v>128</v>
      </c>
      <c r="E194" s="17"/>
      <c r="F194" s="10">
        <f t="shared" si="3"/>
        <v>0</v>
      </c>
      <c r="G194" s="10">
        <f t="shared" si="3"/>
        <v>0</v>
      </c>
    </row>
    <row r="195" spans="1:7" ht="48.75" customHeight="1" hidden="1">
      <c r="A195" s="15" t="s">
        <v>33</v>
      </c>
      <c r="B195" s="16" t="s">
        <v>86</v>
      </c>
      <c r="C195" s="16" t="s">
        <v>83</v>
      </c>
      <c r="D195" s="17" t="s">
        <v>128</v>
      </c>
      <c r="E195" s="17">
        <v>200</v>
      </c>
      <c r="F195" s="10"/>
      <c r="G195" s="10"/>
    </row>
    <row r="196" spans="1:7" ht="35.25" customHeight="1">
      <c r="A196" s="15" t="s">
        <v>49</v>
      </c>
      <c r="B196" s="16" t="s">
        <v>86</v>
      </c>
      <c r="C196" s="16" t="s">
        <v>79</v>
      </c>
      <c r="D196" s="17"/>
      <c r="E196" s="17"/>
      <c r="F196" s="10">
        <f>F198</f>
        <v>30</v>
      </c>
      <c r="G196" s="10">
        <f>G198</f>
        <v>0</v>
      </c>
    </row>
    <row r="197" spans="1:7" ht="22.5" customHeight="1">
      <c r="A197" s="15" t="s">
        <v>87</v>
      </c>
      <c r="B197" s="16" t="s">
        <v>86</v>
      </c>
      <c r="C197" s="16" t="s">
        <v>79</v>
      </c>
      <c r="D197" s="17"/>
      <c r="E197" s="17"/>
      <c r="F197" s="10">
        <f aca="true" t="shared" si="4" ref="F197:G199">F198</f>
        <v>30</v>
      </c>
      <c r="G197" s="10">
        <f t="shared" si="4"/>
        <v>0</v>
      </c>
    </row>
    <row r="198" spans="1:7" ht="96.75" customHeight="1">
      <c r="A198" s="15" t="s">
        <v>234</v>
      </c>
      <c r="B198" s="16" t="s">
        <v>86</v>
      </c>
      <c r="C198" s="16" t="s">
        <v>79</v>
      </c>
      <c r="D198" s="17" t="s">
        <v>122</v>
      </c>
      <c r="E198" s="17"/>
      <c r="F198" s="10">
        <f t="shared" si="4"/>
        <v>30</v>
      </c>
      <c r="G198" s="10">
        <f t="shared" si="4"/>
        <v>0</v>
      </c>
    </row>
    <row r="199" spans="1:7" ht="67.5" customHeight="1">
      <c r="A199" s="15" t="s">
        <v>127</v>
      </c>
      <c r="B199" s="16" t="s">
        <v>86</v>
      </c>
      <c r="C199" s="16" t="s">
        <v>79</v>
      </c>
      <c r="D199" s="17" t="s">
        <v>128</v>
      </c>
      <c r="E199" s="17"/>
      <c r="F199" s="10">
        <f t="shared" si="4"/>
        <v>30</v>
      </c>
      <c r="G199" s="10">
        <f>G200</f>
        <v>0</v>
      </c>
    </row>
    <row r="200" spans="1:7" ht="52.5" customHeight="1">
      <c r="A200" s="15" t="s">
        <v>33</v>
      </c>
      <c r="B200" s="16" t="s">
        <v>86</v>
      </c>
      <c r="C200" s="16" t="s">
        <v>79</v>
      </c>
      <c r="D200" s="17" t="s">
        <v>128</v>
      </c>
      <c r="E200" s="17">
        <v>200</v>
      </c>
      <c r="F200" s="10">
        <v>30</v>
      </c>
      <c r="G200" s="10">
        <v>0</v>
      </c>
    </row>
    <row r="201" spans="1:7" ht="18.75" customHeight="1">
      <c r="A201" s="15" t="s">
        <v>169</v>
      </c>
      <c r="B201" s="16" t="s">
        <v>92</v>
      </c>
      <c r="C201" s="16"/>
      <c r="D201" s="17"/>
      <c r="E201" s="17"/>
      <c r="F201" s="10">
        <f>F202+F229+F282+F296+F270</f>
        <v>429157.69999999995</v>
      </c>
      <c r="G201" s="10">
        <f>G202+G229+G282+G296+G270</f>
        <v>409253.79999999993</v>
      </c>
    </row>
    <row r="202" spans="1:7" ht="19.5" customHeight="1">
      <c r="A202" s="15" t="s">
        <v>50</v>
      </c>
      <c r="B202" s="16" t="s">
        <v>92</v>
      </c>
      <c r="C202" s="16" t="s">
        <v>82</v>
      </c>
      <c r="D202" s="17"/>
      <c r="E202" s="17"/>
      <c r="F202" s="10">
        <f aca="true" t="shared" si="5" ref="F202:G204">F203</f>
        <v>120778.50000000001</v>
      </c>
      <c r="G202" s="10">
        <f t="shared" si="5"/>
        <v>124312.49999999999</v>
      </c>
    </row>
    <row r="203" spans="1:7" ht="19.5" customHeight="1">
      <c r="A203" s="15" t="s">
        <v>87</v>
      </c>
      <c r="B203" s="16" t="s">
        <v>92</v>
      </c>
      <c r="C203" s="16" t="s">
        <v>82</v>
      </c>
      <c r="D203" s="17"/>
      <c r="E203" s="17"/>
      <c r="F203" s="10">
        <f t="shared" si="5"/>
        <v>120778.50000000001</v>
      </c>
      <c r="G203" s="10">
        <f t="shared" si="5"/>
        <v>124312.49999999999</v>
      </c>
    </row>
    <row r="204" spans="1:7" ht="47.25">
      <c r="A204" s="15" t="s">
        <v>239</v>
      </c>
      <c r="B204" s="16" t="s">
        <v>92</v>
      </c>
      <c r="C204" s="16" t="s">
        <v>82</v>
      </c>
      <c r="D204" s="17" t="s">
        <v>135</v>
      </c>
      <c r="E204" s="17"/>
      <c r="F204" s="10">
        <f t="shared" si="5"/>
        <v>120778.50000000001</v>
      </c>
      <c r="G204" s="10">
        <f t="shared" si="5"/>
        <v>124312.49999999999</v>
      </c>
    </row>
    <row r="205" spans="1:7" ht="51.75" customHeight="1">
      <c r="A205" s="15" t="s">
        <v>136</v>
      </c>
      <c r="B205" s="16" t="s">
        <v>92</v>
      </c>
      <c r="C205" s="16" t="s">
        <v>82</v>
      </c>
      <c r="D205" s="17" t="s">
        <v>137</v>
      </c>
      <c r="E205" s="17"/>
      <c r="F205" s="10">
        <f>F206+F210+F214+F218+F221+F224</f>
        <v>120778.50000000001</v>
      </c>
      <c r="G205" s="10">
        <f>G206+G210+G214+G218+G221+G224</f>
        <v>124312.49999999999</v>
      </c>
    </row>
    <row r="206" spans="1:7" ht="37.5" customHeight="1">
      <c r="A206" s="15" t="s">
        <v>138</v>
      </c>
      <c r="B206" s="16" t="s">
        <v>92</v>
      </c>
      <c r="C206" s="16" t="s">
        <v>82</v>
      </c>
      <c r="D206" s="17" t="s">
        <v>137</v>
      </c>
      <c r="E206" s="17"/>
      <c r="F206" s="10">
        <f>F207+F208+F209</f>
        <v>61962.4</v>
      </c>
      <c r="G206" s="10">
        <f>G207+G208+G209</f>
        <v>62708.6</v>
      </c>
    </row>
    <row r="207" spans="1:7" ht="96" customHeight="1">
      <c r="A207" s="15" t="s">
        <v>4</v>
      </c>
      <c r="B207" s="16" t="s">
        <v>92</v>
      </c>
      <c r="C207" s="16" t="s">
        <v>82</v>
      </c>
      <c r="D207" s="17" t="s">
        <v>137</v>
      </c>
      <c r="E207" s="17">
        <v>100</v>
      </c>
      <c r="F207" s="10">
        <v>20274</v>
      </c>
      <c r="G207" s="10">
        <v>19751.5</v>
      </c>
    </row>
    <row r="208" spans="1:7" ht="49.5" customHeight="1">
      <c r="A208" s="15" t="s">
        <v>33</v>
      </c>
      <c r="B208" s="16" t="s">
        <v>92</v>
      </c>
      <c r="C208" s="16" t="s">
        <v>82</v>
      </c>
      <c r="D208" s="17" t="s">
        <v>137</v>
      </c>
      <c r="E208" s="17">
        <v>200</v>
      </c>
      <c r="F208" s="10">
        <v>40496.3</v>
      </c>
      <c r="G208" s="10">
        <v>41765</v>
      </c>
    </row>
    <row r="209" spans="1:7" ht="21.75" customHeight="1">
      <c r="A209" s="15" t="s">
        <v>9</v>
      </c>
      <c r="B209" s="16" t="s">
        <v>92</v>
      </c>
      <c r="C209" s="16" t="s">
        <v>82</v>
      </c>
      <c r="D209" s="17" t="s">
        <v>137</v>
      </c>
      <c r="E209" s="17">
        <v>800</v>
      </c>
      <c r="F209" s="10">
        <v>1192.1</v>
      </c>
      <c r="G209" s="10">
        <v>1192.1</v>
      </c>
    </row>
    <row r="210" spans="1:7" ht="66.75" customHeight="1">
      <c r="A210" s="15" t="s">
        <v>203</v>
      </c>
      <c r="B210" s="16" t="s">
        <v>92</v>
      </c>
      <c r="C210" s="16" t="s">
        <v>82</v>
      </c>
      <c r="D210" s="17" t="s">
        <v>137</v>
      </c>
      <c r="E210" s="17"/>
      <c r="F210" s="10">
        <f>SUM(F211:F213)</f>
        <v>56543.8</v>
      </c>
      <c r="G210" s="10">
        <f>SUM(G211:G213)</f>
        <v>59228.8</v>
      </c>
    </row>
    <row r="211" spans="1:7" ht="78.75" customHeight="1">
      <c r="A211" s="15" t="s">
        <v>272</v>
      </c>
      <c r="B211" s="16" t="s">
        <v>92</v>
      </c>
      <c r="C211" s="16" t="s">
        <v>82</v>
      </c>
      <c r="D211" s="17" t="s">
        <v>137</v>
      </c>
      <c r="E211" s="17">
        <v>100</v>
      </c>
      <c r="F211" s="10">
        <v>44043</v>
      </c>
      <c r="G211" s="10">
        <v>46137</v>
      </c>
    </row>
    <row r="212" spans="1:7" ht="96.75" customHeight="1">
      <c r="A212" s="15" t="s">
        <v>93</v>
      </c>
      <c r="B212" s="16" t="s">
        <v>92</v>
      </c>
      <c r="C212" s="16" t="s">
        <v>82</v>
      </c>
      <c r="D212" s="17" t="s">
        <v>137</v>
      </c>
      <c r="E212" s="17">
        <v>100</v>
      </c>
      <c r="F212" s="10">
        <v>12422.4</v>
      </c>
      <c r="G212" s="10">
        <v>13013.4</v>
      </c>
    </row>
    <row r="213" spans="1:7" ht="50.25" customHeight="1">
      <c r="A213" s="15" t="s">
        <v>94</v>
      </c>
      <c r="B213" s="16" t="s">
        <v>92</v>
      </c>
      <c r="C213" s="16" t="s">
        <v>82</v>
      </c>
      <c r="D213" s="17" t="s">
        <v>137</v>
      </c>
      <c r="E213" s="17">
        <v>200</v>
      </c>
      <c r="F213" s="10">
        <v>78.4</v>
      </c>
      <c r="G213" s="10">
        <v>78.4</v>
      </c>
    </row>
    <row r="214" spans="1:7" ht="81.75" customHeight="1">
      <c r="A214" s="15" t="s">
        <v>176</v>
      </c>
      <c r="B214" s="16" t="s">
        <v>92</v>
      </c>
      <c r="C214" s="16" t="s">
        <v>82</v>
      </c>
      <c r="D214" s="17" t="s">
        <v>137</v>
      </c>
      <c r="E214" s="17"/>
      <c r="F214" s="10">
        <f>SUM(F215:F217)</f>
        <v>2162.6</v>
      </c>
      <c r="G214" s="10">
        <f>SUM(G215:G217)</f>
        <v>2265.4</v>
      </c>
    </row>
    <row r="215" spans="1:7" ht="110.25" customHeight="1">
      <c r="A215" s="15" t="s">
        <v>241</v>
      </c>
      <c r="B215" s="16" t="s">
        <v>92</v>
      </c>
      <c r="C215" s="16" t="s">
        <v>82</v>
      </c>
      <c r="D215" s="17" t="s">
        <v>137</v>
      </c>
      <c r="E215" s="17">
        <v>100</v>
      </c>
      <c r="F215" s="10">
        <v>1687</v>
      </c>
      <c r="G215" s="10">
        <v>1767</v>
      </c>
    </row>
    <row r="216" spans="1:7" ht="97.5" customHeight="1">
      <c r="A216" s="15" t="s">
        <v>93</v>
      </c>
      <c r="B216" s="16" t="s">
        <v>92</v>
      </c>
      <c r="C216" s="16" t="s">
        <v>82</v>
      </c>
      <c r="D216" s="17" t="s">
        <v>137</v>
      </c>
      <c r="E216" s="17">
        <v>100</v>
      </c>
      <c r="F216" s="10">
        <v>475.6</v>
      </c>
      <c r="G216" s="10">
        <v>498.4</v>
      </c>
    </row>
    <row r="217" spans="1:7" ht="35.25" customHeight="1" hidden="1">
      <c r="A217" s="15" t="s">
        <v>94</v>
      </c>
      <c r="B217" s="16" t="s">
        <v>92</v>
      </c>
      <c r="C217" s="16" t="s">
        <v>82</v>
      </c>
      <c r="D217" s="17" t="s">
        <v>137</v>
      </c>
      <c r="E217" s="17">
        <v>200</v>
      </c>
      <c r="F217" s="10">
        <v>0</v>
      </c>
      <c r="G217" s="10">
        <v>0</v>
      </c>
    </row>
    <row r="218" spans="1:7" ht="62.25" customHeight="1" hidden="1">
      <c r="A218" s="15" t="s">
        <v>249</v>
      </c>
      <c r="B218" s="16" t="s">
        <v>92</v>
      </c>
      <c r="C218" s="16" t="s">
        <v>82</v>
      </c>
      <c r="D218" s="17" t="s">
        <v>137</v>
      </c>
      <c r="E218" s="17"/>
      <c r="F218" s="10">
        <f>SUM(F219:F220)</f>
        <v>0</v>
      </c>
      <c r="G218" s="10">
        <f>SUM(G219:G220)</f>
        <v>0</v>
      </c>
    </row>
    <row r="219" spans="1:7" ht="62.25" customHeight="1" hidden="1">
      <c r="A219" s="15" t="s">
        <v>250</v>
      </c>
      <c r="B219" s="16" t="s">
        <v>92</v>
      </c>
      <c r="C219" s="16" t="s">
        <v>82</v>
      </c>
      <c r="D219" s="17" t="s">
        <v>137</v>
      </c>
      <c r="E219" s="17">
        <v>200</v>
      </c>
      <c r="F219" s="10"/>
      <c r="G219" s="10"/>
    </row>
    <row r="220" spans="1:7" ht="39" customHeight="1" hidden="1">
      <c r="A220" s="15" t="s">
        <v>251</v>
      </c>
      <c r="B220" s="16" t="s">
        <v>92</v>
      </c>
      <c r="C220" s="16" t="s">
        <v>82</v>
      </c>
      <c r="D220" s="17" t="s">
        <v>137</v>
      </c>
      <c r="E220" s="17">
        <v>200</v>
      </c>
      <c r="F220" s="10"/>
      <c r="G220" s="10"/>
    </row>
    <row r="221" spans="1:7" ht="108.75" customHeight="1" hidden="1">
      <c r="A221" s="2" t="s">
        <v>252</v>
      </c>
      <c r="B221" s="16" t="s">
        <v>92</v>
      </c>
      <c r="C221" s="16" t="s">
        <v>82</v>
      </c>
      <c r="D221" s="17" t="s">
        <v>137</v>
      </c>
      <c r="E221" s="17"/>
      <c r="F221" s="10">
        <f>SUM(F222:F223)</f>
        <v>0</v>
      </c>
      <c r="G221" s="10">
        <f>SUM(G222:G223)</f>
        <v>0</v>
      </c>
    </row>
    <row r="222" spans="1:7" ht="68.25" customHeight="1" hidden="1">
      <c r="A222" s="15" t="s">
        <v>250</v>
      </c>
      <c r="B222" s="16" t="s">
        <v>92</v>
      </c>
      <c r="C222" s="16" t="s">
        <v>82</v>
      </c>
      <c r="D222" s="17" t="s">
        <v>137</v>
      </c>
      <c r="E222" s="17">
        <v>200</v>
      </c>
      <c r="F222" s="10"/>
      <c r="G222" s="10"/>
    </row>
    <row r="223" spans="1:7" ht="61.5" customHeight="1" hidden="1">
      <c r="A223" s="15" t="s">
        <v>251</v>
      </c>
      <c r="B223" s="16" t="s">
        <v>92</v>
      </c>
      <c r="C223" s="16" t="s">
        <v>82</v>
      </c>
      <c r="D223" s="17" t="s">
        <v>137</v>
      </c>
      <c r="E223" s="17">
        <v>200</v>
      </c>
      <c r="F223" s="10"/>
      <c r="G223" s="10"/>
    </row>
    <row r="224" spans="1:7" ht="35.25" customHeight="1">
      <c r="A224" s="15" t="s">
        <v>273</v>
      </c>
      <c r="B224" s="16" t="s">
        <v>92</v>
      </c>
      <c r="C224" s="16" t="s">
        <v>82</v>
      </c>
      <c r="D224" s="17" t="s">
        <v>137</v>
      </c>
      <c r="E224" s="17"/>
      <c r="F224" s="10">
        <f>F226+F228+F225+F227</f>
        <v>109.7</v>
      </c>
      <c r="G224" s="10">
        <f>G226+G228+G225+G227</f>
        <v>109.7</v>
      </c>
    </row>
    <row r="225" spans="1:7" ht="69.75" customHeight="1">
      <c r="A225" s="15" t="s">
        <v>274</v>
      </c>
      <c r="B225" s="16" t="s">
        <v>92</v>
      </c>
      <c r="C225" s="16" t="s">
        <v>82</v>
      </c>
      <c r="D225" s="17" t="s">
        <v>137</v>
      </c>
      <c r="E225" s="17">
        <v>100</v>
      </c>
      <c r="F225" s="10">
        <v>61.8</v>
      </c>
      <c r="G225" s="10">
        <v>61.8</v>
      </c>
    </row>
    <row r="226" spans="1:7" ht="66" customHeight="1">
      <c r="A226" s="15" t="s">
        <v>274</v>
      </c>
      <c r="B226" s="16" t="s">
        <v>92</v>
      </c>
      <c r="C226" s="16" t="s">
        <v>82</v>
      </c>
      <c r="D226" s="17" t="s">
        <v>137</v>
      </c>
      <c r="E226" s="17">
        <v>200</v>
      </c>
      <c r="F226" s="10">
        <v>36.9</v>
      </c>
      <c r="G226" s="10">
        <v>36.9</v>
      </c>
    </row>
    <row r="227" spans="1:7" ht="65.25" customHeight="1">
      <c r="A227" s="15" t="s">
        <v>251</v>
      </c>
      <c r="B227" s="16" t="s">
        <v>92</v>
      </c>
      <c r="C227" s="16" t="s">
        <v>82</v>
      </c>
      <c r="D227" s="17" t="s">
        <v>137</v>
      </c>
      <c r="E227" s="17">
        <v>100</v>
      </c>
      <c r="F227" s="10">
        <v>6.9</v>
      </c>
      <c r="G227" s="10">
        <v>6.9</v>
      </c>
    </row>
    <row r="228" spans="1:7" ht="62.25" customHeight="1">
      <c r="A228" s="15" t="s">
        <v>251</v>
      </c>
      <c r="B228" s="16" t="s">
        <v>92</v>
      </c>
      <c r="C228" s="16" t="s">
        <v>82</v>
      </c>
      <c r="D228" s="17" t="s">
        <v>137</v>
      </c>
      <c r="E228" s="17">
        <v>200</v>
      </c>
      <c r="F228" s="10">
        <v>4.1</v>
      </c>
      <c r="G228" s="10">
        <v>4.1</v>
      </c>
    </row>
    <row r="229" spans="1:7" ht="18" customHeight="1">
      <c r="A229" s="15" t="s">
        <v>51</v>
      </c>
      <c r="B229" s="16" t="s">
        <v>92</v>
      </c>
      <c r="C229" s="16" t="s">
        <v>83</v>
      </c>
      <c r="D229" s="17"/>
      <c r="E229" s="17"/>
      <c r="F229" s="10">
        <f aca="true" t="shared" si="6" ref="F229:G231">F230</f>
        <v>277173.1</v>
      </c>
      <c r="G229" s="10">
        <f t="shared" si="6"/>
        <v>254759.69999999998</v>
      </c>
    </row>
    <row r="230" spans="1:7" ht="19.5" customHeight="1">
      <c r="A230" s="15" t="s">
        <v>87</v>
      </c>
      <c r="B230" s="16" t="s">
        <v>92</v>
      </c>
      <c r="C230" s="16" t="s">
        <v>83</v>
      </c>
      <c r="D230" s="17"/>
      <c r="E230" s="17"/>
      <c r="F230" s="10">
        <f t="shared" si="6"/>
        <v>277173.1</v>
      </c>
      <c r="G230" s="10">
        <f t="shared" si="6"/>
        <v>254759.69999999998</v>
      </c>
    </row>
    <row r="231" spans="1:7" ht="47.25">
      <c r="A231" s="15" t="s">
        <v>253</v>
      </c>
      <c r="B231" s="16" t="s">
        <v>92</v>
      </c>
      <c r="C231" s="16" t="s">
        <v>83</v>
      </c>
      <c r="D231" s="17" t="s">
        <v>135</v>
      </c>
      <c r="E231" s="17"/>
      <c r="F231" s="10">
        <f t="shared" si="6"/>
        <v>277173.1</v>
      </c>
      <c r="G231" s="10">
        <f t="shared" si="6"/>
        <v>254759.69999999998</v>
      </c>
    </row>
    <row r="232" spans="1:7" ht="48.75" customHeight="1">
      <c r="A232" s="15" t="s">
        <v>139</v>
      </c>
      <c r="B232" s="16" t="s">
        <v>92</v>
      </c>
      <c r="C232" s="16" t="s">
        <v>83</v>
      </c>
      <c r="D232" s="17" t="s">
        <v>140</v>
      </c>
      <c r="E232" s="17"/>
      <c r="F232" s="10">
        <f>F233+F247+F251+F241+F253+F256+F259+F262+F265+F239+F244+F268</f>
        <v>277173.1</v>
      </c>
      <c r="G232" s="10">
        <f>G233+G247+G251+G241+G253+G256+G259+G262+G265+G239+G244+G268</f>
        <v>254759.69999999998</v>
      </c>
    </row>
    <row r="233" spans="1:7" ht="31.5">
      <c r="A233" s="15" t="s">
        <v>138</v>
      </c>
      <c r="B233" s="16" t="s">
        <v>92</v>
      </c>
      <c r="C233" s="16" t="s">
        <v>83</v>
      </c>
      <c r="D233" s="17" t="s">
        <v>140</v>
      </c>
      <c r="E233" s="17"/>
      <c r="F233" s="10">
        <f>F234</f>
        <v>71714.99999999999</v>
      </c>
      <c r="G233" s="10">
        <f>G234</f>
        <v>70980.7</v>
      </c>
    </row>
    <row r="234" spans="1:7" ht="34.5" customHeight="1">
      <c r="A234" s="15" t="s">
        <v>275</v>
      </c>
      <c r="B234" s="16" t="s">
        <v>92</v>
      </c>
      <c r="C234" s="16" t="s">
        <v>83</v>
      </c>
      <c r="D234" s="17" t="s">
        <v>140</v>
      </c>
      <c r="E234" s="17"/>
      <c r="F234" s="10">
        <f>F235+F236+F238+F237</f>
        <v>71714.99999999999</v>
      </c>
      <c r="G234" s="10">
        <f>G235+G236+G238+G237</f>
        <v>70980.7</v>
      </c>
    </row>
    <row r="235" spans="1:7" ht="79.5" customHeight="1">
      <c r="A235" s="15" t="s">
        <v>181</v>
      </c>
      <c r="B235" s="16" t="s">
        <v>92</v>
      </c>
      <c r="C235" s="16" t="s">
        <v>83</v>
      </c>
      <c r="D235" s="17" t="s">
        <v>140</v>
      </c>
      <c r="E235" s="17">
        <v>100</v>
      </c>
      <c r="F235" s="10">
        <v>1982.4</v>
      </c>
      <c r="G235" s="10">
        <v>1902</v>
      </c>
    </row>
    <row r="236" spans="1:7" ht="31.5" customHeight="1">
      <c r="A236" s="15" t="s">
        <v>21</v>
      </c>
      <c r="B236" s="16" t="s">
        <v>92</v>
      </c>
      <c r="C236" s="16" t="s">
        <v>83</v>
      </c>
      <c r="D236" s="17" t="s">
        <v>140</v>
      </c>
      <c r="E236" s="17">
        <v>200</v>
      </c>
      <c r="F236" s="10">
        <v>67924.7</v>
      </c>
      <c r="G236" s="10">
        <v>67270.8</v>
      </c>
    </row>
    <row r="237" spans="1:7" ht="31.5" customHeight="1">
      <c r="A237" s="15" t="s">
        <v>205</v>
      </c>
      <c r="B237" s="16" t="s">
        <v>92</v>
      </c>
      <c r="C237" s="16" t="s">
        <v>83</v>
      </c>
      <c r="D237" s="17" t="s">
        <v>140</v>
      </c>
      <c r="E237" s="17">
        <v>300</v>
      </c>
      <c r="F237" s="10">
        <v>32.4</v>
      </c>
      <c r="G237" s="10">
        <v>32.4</v>
      </c>
    </row>
    <row r="238" spans="1:7" ht="24.75" customHeight="1">
      <c r="A238" s="15" t="s">
        <v>9</v>
      </c>
      <c r="B238" s="16" t="s">
        <v>92</v>
      </c>
      <c r="C238" s="16" t="s">
        <v>83</v>
      </c>
      <c r="D238" s="17" t="s">
        <v>140</v>
      </c>
      <c r="E238" s="17">
        <v>800</v>
      </c>
      <c r="F238" s="10">
        <v>1775.5</v>
      </c>
      <c r="G238" s="10">
        <v>1775.5</v>
      </c>
    </row>
    <row r="239" spans="1:7" ht="97.5" customHeight="1">
      <c r="A239" s="15" t="s">
        <v>277</v>
      </c>
      <c r="B239" s="16" t="s">
        <v>92</v>
      </c>
      <c r="C239" s="16" t="s">
        <v>83</v>
      </c>
      <c r="D239" s="17" t="s">
        <v>140</v>
      </c>
      <c r="E239" s="17"/>
      <c r="F239" s="10">
        <f>F240</f>
        <v>17655.1</v>
      </c>
      <c r="G239" s="10">
        <f>G240</f>
        <v>0</v>
      </c>
    </row>
    <row r="240" spans="1:7" ht="93.75" customHeight="1">
      <c r="A240" s="15" t="s">
        <v>181</v>
      </c>
      <c r="B240" s="16" t="s">
        <v>92</v>
      </c>
      <c r="C240" s="16" t="s">
        <v>83</v>
      </c>
      <c r="D240" s="17" t="s">
        <v>140</v>
      </c>
      <c r="E240" s="17">
        <v>100</v>
      </c>
      <c r="F240" s="10">
        <v>17655.1</v>
      </c>
      <c r="G240" s="10">
        <v>0</v>
      </c>
    </row>
    <row r="241" spans="1:7" ht="53.25" customHeight="1">
      <c r="A241" s="15" t="s">
        <v>145</v>
      </c>
      <c r="B241" s="16" t="s">
        <v>92</v>
      </c>
      <c r="C241" s="16" t="s">
        <v>83</v>
      </c>
      <c r="D241" s="17" t="s">
        <v>140</v>
      </c>
      <c r="E241" s="17"/>
      <c r="F241" s="10">
        <f>F243+F242</f>
        <v>672.9</v>
      </c>
      <c r="G241" s="10">
        <f>G243+G242</f>
        <v>672.9</v>
      </c>
    </row>
    <row r="242" spans="1:7" ht="99" customHeight="1">
      <c r="A242" s="15" t="s">
        <v>181</v>
      </c>
      <c r="B242" s="16" t="s">
        <v>92</v>
      </c>
      <c r="C242" s="16" t="s">
        <v>83</v>
      </c>
      <c r="D242" s="17" t="s">
        <v>140</v>
      </c>
      <c r="E242" s="17">
        <v>100</v>
      </c>
      <c r="F242" s="10">
        <v>583.3</v>
      </c>
      <c r="G242" s="10">
        <v>583.3</v>
      </c>
    </row>
    <row r="243" spans="1:7" ht="51.75" customHeight="1">
      <c r="A243" s="15" t="s">
        <v>21</v>
      </c>
      <c r="B243" s="16" t="s">
        <v>92</v>
      </c>
      <c r="C243" s="16" t="s">
        <v>83</v>
      </c>
      <c r="D243" s="17" t="s">
        <v>140</v>
      </c>
      <c r="E243" s="17">
        <v>200</v>
      </c>
      <c r="F243" s="10">
        <v>89.6</v>
      </c>
      <c r="G243" s="10">
        <v>89.6</v>
      </c>
    </row>
    <row r="244" spans="1:7" ht="48.75" customHeight="1">
      <c r="A244" s="15" t="s">
        <v>276</v>
      </c>
      <c r="B244" s="16" t="s">
        <v>92</v>
      </c>
      <c r="C244" s="16" t="s">
        <v>83</v>
      </c>
      <c r="D244" s="17" t="s">
        <v>140</v>
      </c>
      <c r="E244" s="17"/>
      <c r="F244" s="10">
        <f>F245+F246</f>
        <v>72</v>
      </c>
      <c r="G244" s="10">
        <f>G245+G246</f>
        <v>72</v>
      </c>
    </row>
    <row r="245" spans="1:7" ht="51.75" customHeight="1">
      <c r="A245" s="15" t="s">
        <v>181</v>
      </c>
      <c r="B245" s="16" t="s">
        <v>92</v>
      </c>
      <c r="C245" s="16" t="s">
        <v>83</v>
      </c>
      <c r="D245" s="17" t="s">
        <v>140</v>
      </c>
      <c r="E245" s="17">
        <v>100</v>
      </c>
      <c r="F245" s="10">
        <v>64.8</v>
      </c>
      <c r="G245" s="10">
        <v>64.8</v>
      </c>
    </row>
    <row r="246" spans="1:7" ht="51.75" customHeight="1">
      <c r="A246" s="15" t="s">
        <v>21</v>
      </c>
      <c r="B246" s="16" t="s">
        <v>92</v>
      </c>
      <c r="C246" s="16" t="s">
        <v>83</v>
      </c>
      <c r="D246" s="17" t="s">
        <v>140</v>
      </c>
      <c r="E246" s="17">
        <v>200</v>
      </c>
      <c r="F246" s="10">
        <v>7.2</v>
      </c>
      <c r="G246" s="10">
        <v>7.2</v>
      </c>
    </row>
    <row r="247" spans="1:7" ht="79.5" customHeight="1">
      <c r="A247" s="15" t="s">
        <v>141</v>
      </c>
      <c r="B247" s="16" t="s">
        <v>92</v>
      </c>
      <c r="C247" s="16" t="s">
        <v>83</v>
      </c>
      <c r="D247" s="17" t="s">
        <v>140</v>
      </c>
      <c r="E247" s="17"/>
      <c r="F247" s="10">
        <f>SUM(F248:F250)</f>
        <v>157901.5</v>
      </c>
      <c r="G247" s="10">
        <f>SUM(G248:G250)</f>
        <v>167273.1</v>
      </c>
    </row>
    <row r="248" spans="1:7" ht="114" customHeight="1">
      <c r="A248" s="15" t="s">
        <v>240</v>
      </c>
      <c r="B248" s="16" t="s">
        <v>92</v>
      </c>
      <c r="C248" s="16" t="s">
        <v>83</v>
      </c>
      <c r="D248" s="17" t="s">
        <v>140</v>
      </c>
      <c r="E248" s="17">
        <v>100</v>
      </c>
      <c r="F248" s="10">
        <v>121300</v>
      </c>
      <c r="G248" s="10">
        <v>128600</v>
      </c>
    </row>
    <row r="249" spans="1:7" ht="96" customHeight="1">
      <c r="A249" s="15" t="s">
        <v>93</v>
      </c>
      <c r="B249" s="16" t="s">
        <v>92</v>
      </c>
      <c r="C249" s="16" t="s">
        <v>83</v>
      </c>
      <c r="D249" s="17" t="s">
        <v>140</v>
      </c>
      <c r="E249" s="17">
        <v>100</v>
      </c>
      <c r="F249" s="10">
        <v>34196.6</v>
      </c>
      <c r="G249" s="10">
        <v>36268.2</v>
      </c>
    </row>
    <row r="250" spans="1:7" ht="52.5" customHeight="1">
      <c r="A250" s="15" t="s">
        <v>21</v>
      </c>
      <c r="B250" s="16" t="s">
        <v>92</v>
      </c>
      <c r="C250" s="16" t="s">
        <v>83</v>
      </c>
      <c r="D250" s="17" t="s">
        <v>140</v>
      </c>
      <c r="E250" s="17">
        <v>200</v>
      </c>
      <c r="F250" s="10">
        <v>2404.9</v>
      </c>
      <c r="G250" s="10">
        <v>2404.9</v>
      </c>
    </row>
    <row r="251" spans="1:7" ht="64.5" customHeight="1">
      <c r="A251" s="15" t="s">
        <v>142</v>
      </c>
      <c r="B251" s="16" t="s">
        <v>92</v>
      </c>
      <c r="C251" s="16" t="s">
        <v>83</v>
      </c>
      <c r="D251" s="17" t="s">
        <v>140</v>
      </c>
      <c r="E251" s="17"/>
      <c r="F251" s="10">
        <f>F252</f>
        <v>7543.6</v>
      </c>
      <c r="G251" s="10">
        <f>G252</f>
        <v>7543.6</v>
      </c>
    </row>
    <row r="252" spans="1:7" ht="49.5" customHeight="1">
      <c r="A252" s="15" t="s">
        <v>21</v>
      </c>
      <c r="B252" s="16" t="s">
        <v>92</v>
      </c>
      <c r="C252" s="16" t="s">
        <v>83</v>
      </c>
      <c r="D252" s="17" t="s">
        <v>140</v>
      </c>
      <c r="E252" s="17">
        <v>200</v>
      </c>
      <c r="F252" s="10">
        <v>7543.6</v>
      </c>
      <c r="G252" s="10">
        <v>7543.6</v>
      </c>
    </row>
    <row r="253" spans="1:7" ht="112.5" customHeight="1">
      <c r="A253" s="15" t="s">
        <v>289</v>
      </c>
      <c r="B253" s="16" t="s">
        <v>92</v>
      </c>
      <c r="C253" s="16" t="s">
        <v>83</v>
      </c>
      <c r="D253" s="17" t="s">
        <v>140</v>
      </c>
      <c r="E253" s="17"/>
      <c r="F253" s="10">
        <f>SUM(F254:F255)</f>
        <v>15577.9</v>
      </c>
      <c r="G253" s="10">
        <f>SUM(G254:G255)</f>
        <v>2180.9</v>
      </c>
    </row>
    <row r="254" spans="1:7" ht="63" customHeight="1">
      <c r="A254" s="15" t="s">
        <v>254</v>
      </c>
      <c r="B254" s="16" t="s">
        <v>92</v>
      </c>
      <c r="C254" s="16" t="s">
        <v>83</v>
      </c>
      <c r="D254" s="17" t="s">
        <v>140</v>
      </c>
      <c r="E254" s="17">
        <v>200</v>
      </c>
      <c r="F254" s="10">
        <v>15577.9</v>
      </c>
      <c r="G254" s="10">
        <v>2180.9</v>
      </c>
    </row>
    <row r="255" spans="1:7" ht="0.75" customHeight="1">
      <c r="A255" s="15" t="s">
        <v>255</v>
      </c>
      <c r="B255" s="16" t="s">
        <v>92</v>
      </c>
      <c r="C255" s="16" t="s">
        <v>83</v>
      </c>
      <c r="D255" s="17" t="s">
        <v>140</v>
      </c>
      <c r="E255" s="17">
        <v>200</v>
      </c>
      <c r="F255" s="10">
        <v>0</v>
      </c>
      <c r="G255" s="10">
        <v>0</v>
      </c>
    </row>
    <row r="256" spans="1:7" ht="0.75" customHeight="1" hidden="1">
      <c r="A256" s="15" t="s">
        <v>256</v>
      </c>
      <c r="B256" s="16" t="s">
        <v>92</v>
      </c>
      <c r="C256" s="16" t="s">
        <v>83</v>
      </c>
      <c r="D256" s="17" t="s">
        <v>140</v>
      </c>
      <c r="E256" s="17"/>
      <c r="F256" s="10">
        <f>F257+F258</f>
        <v>0</v>
      </c>
      <c r="G256" s="10">
        <f>G257+G258</f>
        <v>0</v>
      </c>
    </row>
    <row r="257" spans="1:7" ht="60" customHeight="1" hidden="1">
      <c r="A257" s="15" t="s">
        <v>254</v>
      </c>
      <c r="B257" s="16" t="s">
        <v>92</v>
      </c>
      <c r="C257" s="16" t="s">
        <v>83</v>
      </c>
      <c r="D257" s="17" t="s">
        <v>140</v>
      </c>
      <c r="E257" s="17">
        <v>200</v>
      </c>
      <c r="F257" s="10">
        <v>0</v>
      </c>
      <c r="G257" s="10">
        <v>0</v>
      </c>
    </row>
    <row r="258" spans="1:7" ht="65.25" customHeight="1" hidden="1">
      <c r="A258" s="15" t="s">
        <v>251</v>
      </c>
      <c r="B258" s="16" t="s">
        <v>92</v>
      </c>
      <c r="C258" s="16" t="s">
        <v>83</v>
      </c>
      <c r="D258" s="17" t="s">
        <v>140</v>
      </c>
      <c r="E258" s="17">
        <v>200</v>
      </c>
      <c r="F258" s="10">
        <v>0</v>
      </c>
      <c r="G258" s="10">
        <v>0</v>
      </c>
    </row>
    <row r="259" spans="1:7" ht="67.5" customHeight="1">
      <c r="A259" s="15" t="s">
        <v>257</v>
      </c>
      <c r="B259" s="16" t="s">
        <v>92</v>
      </c>
      <c r="C259" s="16" t="s">
        <v>83</v>
      </c>
      <c r="D259" s="17" t="s">
        <v>140</v>
      </c>
      <c r="E259" s="17"/>
      <c r="F259" s="10">
        <f>F260+F261</f>
        <v>5000</v>
      </c>
      <c r="G259" s="10">
        <f>G260+G261</f>
        <v>5000</v>
      </c>
    </row>
    <row r="260" spans="1:7" ht="63" customHeight="1">
      <c r="A260" s="15" t="s">
        <v>254</v>
      </c>
      <c r="B260" s="16" t="s">
        <v>92</v>
      </c>
      <c r="C260" s="16" t="s">
        <v>83</v>
      </c>
      <c r="D260" s="17" t="s">
        <v>140</v>
      </c>
      <c r="E260" s="17">
        <v>200</v>
      </c>
      <c r="F260" s="10">
        <v>5000</v>
      </c>
      <c r="G260" s="10">
        <v>5000</v>
      </c>
    </row>
    <row r="261" spans="1:7" ht="1.5" customHeight="1">
      <c r="A261" s="15" t="s">
        <v>251</v>
      </c>
      <c r="B261" s="16" t="s">
        <v>92</v>
      </c>
      <c r="C261" s="16" t="s">
        <v>83</v>
      </c>
      <c r="D261" s="17" t="s">
        <v>140</v>
      </c>
      <c r="E261" s="17">
        <v>200</v>
      </c>
      <c r="F261" s="10">
        <v>0</v>
      </c>
      <c r="G261" s="10">
        <v>0</v>
      </c>
    </row>
    <row r="262" spans="1:7" ht="66.75" customHeight="1">
      <c r="A262" s="15" t="s">
        <v>258</v>
      </c>
      <c r="B262" s="16" t="s">
        <v>92</v>
      </c>
      <c r="C262" s="16" t="s">
        <v>83</v>
      </c>
      <c r="D262" s="17" t="s">
        <v>140</v>
      </c>
      <c r="E262" s="17"/>
      <c r="F262" s="10">
        <f>F263+F264</f>
        <v>1000</v>
      </c>
      <c r="G262" s="10">
        <f>G263+G264</f>
        <v>1000</v>
      </c>
    </row>
    <row r="263" spans="1:7" ht="61.5" customHeight="1">
      <c r="A263" s="15" t="s">
        <v>254</v>
      </c>
      <c r="B263" s="16" t="s">
        <v>92</v>
      </c>
      <c r="C263" s="16" t="s">
        <v>83</v>
      </c>
      <c r="D263" s="17" t="s">
        <v>140</v>
      </c>
      <c r="E263" s="17">
        <v>200</v>
      </c>
      <c r="F263" s="10">
        <v>1000</v>
      </c>
      <c r="G263" s="10">
        <v>1000</v>
      </c>
    </row>
    <row r="264" spans="1:7" ht="0.75" customHeight="1" hidden="1">
      <c r="A264" s="15" t="s">
        <v>251</v>
      </c>
      <c r="B264" s="16" t="s">
        <v>92</v>
      </c>
      <c r="C264" s="16" t="s">
        <v>83</v>
      </c>
      <c r="D264" s="17" t="s">
        <v>140</v>
      </c>
      <c r="E264" s="17">
        <v>200</v>
      </c>
      <c r="F264" s="10">
        <v>0</v>
      </c>
      <c r="G264" s="10">
        <v>0</v>
      </c>
    </row>
    <row r="265" spans="1:7" ht="0.75" customHeight="1" hidden="1">
      <c r="A265" s="15" t="s">
        <v>290</v>
      </c>
      <c r="B265" s="16" t="s">
        <v>92</v>
      </c>
      <c r="C265" s="16" t="s">
        <v>83</v>
      </c>
      <c r="D265" s="17" t="s">
        <v>140</v>
      </c>
      <c r="E265" s="17"/>
      <c r="F265" s="10">
        <f>F266+F267</f>
        <v>0</v>
      </c>
      <c r="G265" s="10">
        <f>G266+G267</f>
        <v>0</v>
      </c>
    </row>
    <row r="266" spans="1:7" ht="66" customHeight="1" hidden="1">
      <c r="A266" s="15" t="s">
        <v>259</v>
      </c>
      <c r="B266" s="16" t="s">
        <v>92</v>
      </c>
      <c r="C266" s="16" t="s">
        <v>83</v>
      </c>
      <c r="D266" s="17" t="s">
        <v>140</v>
      </c>
      <c r="E266" s="17">
        <v>200</v>
      </c>
      <c r="F266" s="10">
        <v>0</v>
      </c>
      <c r="G266" s="10">
        <v>0</v>
      </c>
    </row>
    <row r="267" spans="1:7" ht="66" customHeight="1" hidden="1">
      <c r="A267" s="15" t="s">
        <v>251</v>
      </c>
      <c r="B267" s="16" t="s">
        <v>92</v>
      </c>
      <c r="C267" s="16" t="s">
        <v>83</v>
      </c>
      <c r="D267" s="17" t="s">
        <v>140</v>
      </c>
      <c r="E267" s="17">
        <v>200</v>
      </c>
      <c r="F267" s="10">
        <v>0</v>
      </c>
      <c r="G267" s="10">
        <v>0</v>
      </c>
    </row>
    <row r="268" spans="1:7" ht="96.75" customHeight="1">
      <c r="A268" s="15" t="s">
        <v>278</v>
      </c>
      <c r="B268" s="16" t="s">
        <v>92</v>
      </c>
      <c r="C268" s="16" t="s">
        <v>83</v>
      </c>
      <c r="D268" s="17" t="s">
        <v>140</v>
      </c>
      <c r="E268" s="17"/>
      <c r="F268" s="10">
        <f>F269</f>
        <v>35.1</v>
      </c>
      <c r="G268" s="10">
        <f>G269</f>
        <v>36.5</v>
      </c>
    </row>
    <row r="269" spans="1:7" ht="92.25" customHeight="1">
      <c r="A269" s="15" t="s">
        <v>181</v>
      </c>
      <c r="B269" s="16" t="s">
        <v>92</v>
      </c>
      <c r="C269" s="16" t="s">
        <v>83</v>
      </c>
      <c r="D269" s="17" t="s">
        <v>140</v>
      </c>
      <c r="E269" s="17">
        <v>100</v>
      </c>
      <c r="F269" s="10">
        <v>35.1</v>
      </c>
      <c r="G269" s="10">
        <v>36.5</v>
      </c>
    </row>
    <row r="270" spans="1:7" ht="24" customHeight="1">
      <c r="A270" s="15" t="s">
        <v>99</v>
      </c>
      <c r="B270" s="16" t="s">
        <v>92</v>
      </c>
      <c r="C270" s="16" t="s">
        <v>79</v>
      </c>
      <c r="D270" s="17"/>
      <c r="E270" s="17"/>
      <c r="F270" s="10">
        <f>F272+F274+F279</f>
        <v>17554.1</v>
      </c>
      <c r="G270" s="10">
        <f>G272+G274+G279</f>
        <v>16696.7</v>
      </c>
    </row>
    <row r="271" spans="1:7" ht="20.25" customHeight="1">
      <c r="A271" s="15" t="s">
        <v>87</v>
      </c>
      <c r="B271" s="16" t="s">
        <v>92</v>
      </c>
      <c r="C271" s="16" t="s">
        <v>79</v>
      </c>
      <c r="D271" s="17"/>
      <c r="E271" s="17"/>
      <c r="F271" s="10">
        <f>F272+F274+F279</f>
        <v>17554.1</v>
      </c>
      <c r="G271" s="10">
        <f>G272+G274+G279</f>
        <v>16696.7</v>
      </c>
    </row>
    <row r="272" spans="1:7" ht="52.5" customHeight="1">
      <c r="A272" s="15" t="s">
        <v>206</v>
      </c>
      <c r="B272" s="16" t="s">
        <v>92</v>
      </c>
      <c r="C272" s="16" t="s">
        <v>79</v>
      </c>
      <c r="D272" s="17" t="s">
        <v>143</v>
      </c>
      <c r="E272" s="17"/>
      <c r="F272" s="10">
        <f>F273</f>
        <v>5500</v>
      </c>
      <c r="G272" s="10">
        <f>G273</f>
        <v>5500</v>
      </c>
    </row>
    <row r="273" spans="1:7" ht="51" customHeight="1">
      <c r="A273" s="15" t="s">
        <v>207</v>
      </c>
      <c r="B273" s="16" t="s">
        <v>92</v>
      </c>
      <c r="C273" s="16" t="s">
        <v>79</v>
      </c>
      <c r="D273" s="17" t="s">
        <v>143</v>
      </c>
      <c r="E273" s="17">
        <v>600</v>
      </c>
      <c r="F273" s="10">
        <v>5500</v>
      </c>
      <c r="G273" s="10">
        <v>5500</v>
      </c>
    </row>
    <row r="274" spans="1:7" ht="49.5" customHeight="1">
      <c r="A274" s="15" t="s">
        <v>235</v>
      </c>
      <c r="B274" s="16" t="s">
        <v>92</v>
      </c>
      <c r="C274" s="16" t="s">
        <v>79</v>
      </c>
      <c r="D274" s="17" t="s">
        <v>144</v>
      </c>
      <c r="E274" s="17"/>
      <c r="F274" s="10">
        <f>F276+F277+F278</f>
        <v>12054.1</v>
      </c>
      <c r="G274" s="10">
        <f>G276+G277+G278</f>
        <v>11196.7</v>
      </c>
    </row>
    <row r="275" spans="1:7" ht="49.5" customHeight="1">
      <c r="A275" s="15" t="s">
        <v>148</v>
      </c>
      <c r="B275" s="16" t="s">
        <v>92</v>
      </c>
      <c r="C275" s="16" t="s">
        <v>79</v>
      </c>
      <c r="D275" s="17" t="s">
        <v>149</v>
      </c>
      <c r="E275" s="17"/>
      <c r="F275" s="10">
        <f>F276+F277+F278</f>
        <v>12054.1</v>
      </c>
      <c r="G275" s="10">
        <f>G276+G277+G278</f>
        <v>11196.7</v>
      </c>
    </row>
    <row r="276" spans="1:7" ht="47.25" customHeight="1">
      <c r="A276" s="15" t="s">
        <v>207</v>
      </c>
      <c r="B276" s="16" t="s">
        <v>92</v>
      </c>
      <c r="C276" s="16" t="s">
        <v>79</v>
      </c>
      <c r="D276" s="17" t="s">
        <v>149</v>
      </c>
      <c r="E276" s="17">
        <v>600</v>
      </c>
      <c r="F276" s="10">
        <v>12054.1</v>
      </c>
      <c r="G276" s="10">
        <v>11196.7</v>
      </c>
    </row>
    <row r="277" spans="1:7" ht="32.25" customHeight="1" hidden="1">
      <c r="A277" s="15" t="s">
        <v>21</v>
      </c>
      <c r="B277" s="16" t="s">
        <v>92</v>
      </c>
      <c r="C277" s="16" t="s">
        <v>79</v>
      </c>
      <c r="D277" s="17" t="s">
        <v>149</v>
      </c>
      <c r="E277" s="17">
        <v>200</v>
      </c>
      <c r="F277" s="10"/>
      <c r="G277" s="10"/>
    </row>
    <row r="278" spans="1:7" ht="50.25" customHeight="1" hidden="1">
      <c r="A278" s="15" t="s">
        <v>97</v>
      </c>
      <c r="B278" s="16" t="s">
        <v>92</v>
      </c>
      <c r="C278" s="16" t="s">
        <v>79</v>
      </c>
      <c r="D278" s="17" t="s">
        <v>149</v>
      </c>
      <c r="E278" s="17">
        <v>800</v>
      </c>
      <c r="F278" s="10"/>
      <c r="G278" s="10"/>
    </row>
    <row r="279" spans="1:7" ht="47.25" hidden="1">
      <c r="A279" s="15" t="s">
        <v>145</v>
      </c>
      <c r="B279" s="16" t="s">
        <v>92</v>
      </c>
      <c r="C279" s="16" t="s">
        <v>79</v>
      </c>
      <c r="D279" s="17" t="s">
        <v>135</v>
      </c>
      <c r="E279" s="17"/>
      <c r="F279" s="10">
        <f>F281+F280</f>
        <v>0</v>
      </c>
      <c r="G279" s="10">
        <f>G281+G280</f>
        <v>0</v>
      </c>
    </row>
    <row r="280" spans="1:7" ht="94.5" hidden="1">
      <c r="A280" s="15" t="s">
        <v>4</v>
      </c>
      <c r="B280" s="16" t="s">
        <v>92</v>
      </c>
      <c r="C280" s="16" t="s">
        <v>79</v>
      </c>
      <c r="D280" s="17" t="s">
        <v>149</v>
      </c>
      <c r="E280" s="17">
        <v>100</v>
      </c>
      <c r="F280" s="10"/>
      <c r="G280" s="10"/>
    </row>
    <row r="281" spans="1:7" ht="47.25" hidden="1">
      <c r="A281" s="15" t="s">
        <v>21</v>
      </c>
      <c r="B281" s="16" t="s">
        <v>92</v>
      </c>
      <c r="C281" s="16" t="s">
        <v>79</v>
      </c>
      <c r="D281" s="17" t="s">
        <v>149</v>
      </c>
      <c r="E281" s="17">
        <v>200</v>
      </c>
      <c r="F281" s="10"/>
      <c r="G281" s="10"/>
    </row>
    <row r="282" spans="1:7" ht="21" customHeight="1">
      <c r="A282" s="15" t="s">
        <v>279</v>
      </c>
      <c r="B282" s="16" t="s">
        <v>92</v>
      </c>
      <c r="C282" s="16" t="s">
        <v>92</v>
      </c>
      <c r="D282" s="17"/>
      <c r="E282" s="17"/>
      <c r="F282" s="10">
        <f>F283</f>
        <v>2923</v>
      </c>
      <c r="G282" s="10">
        <f>G283</f>
        <v>2903.1000000000004</v>
      </c>
    </row>
    <row r="283" spans="1:7" ht="21.75" customHeight="1">
      <c r="A283" s="15" t="s">
        <v>87</v>
      </c>
      <c r="B283" s="16" t="s">
        <v>92</v>
      </c>
      <c r="C283" s="16" t="s">
        <v>92</v>
      </c>
      <c r="D283" s="17"/>
      <c r="E283" s="17"/>
      <c r="F283" s="10">
        <f>F284+F291+F294</f>
        <v>2923</v>
      </c>
      <c r="G283" s="10">
        <f>G284+G291+G294</f>
        <v>2903.1000000000004</v>
      </c>
    </row>
    <row r="284" spans="1:7" ht="47.25">
      <c r="A284" s="15" t="s">
        <v>236</v>
      </c>
      <c r="B284" s="16" t="s">
        <v>92</v>
      </c>
      <c r="C284" s="16" t="s">
        <v>92</v>
      </c>
      <c r="D284" s="17" t="s">
        <v>135</v>
      </c>
      <c r="E284" s="17"/>
      <c r="F284" s="10">
        <f>F286+F288</f>
        <v>2518</v>
      </c>
      <c r="G284" s="10">
        <f>G286+G288</f>
        <v>2633.1000000000004</v>
      </c>
    </row>
    <row r="285" spans="1:7" ht="33" customHeight="1">
      <c r="A285" s="15" t="s">
        <v>146</v>
      </c>
      <c r="B285" s="16" t="s">
        <v>92</v>
      </c>
      <c r="C285" s="16" t="s">
        <v>92</v>
      </c>
      <c r="D285" s="17" t="s">
        <v>147</v>
      </c>
      <c r="E285" s="17"/>
      <c r="F285" s="10">
        <f>F286+F288</f>
        <v>2518</v>
      </c>
      <c r="G285" s="10">
        <f>G286+G288</f>
        <v>2633.1000000000004</v>
      </c>
    </row>
    <row r="286" spans="1:7" ht="32.25" customHeight="1">
      <c r="A286" s="15" t="s">
        <v>138</v>
      </c>
      <c r="B286" s="16" t="s">
        <v>92</v>
      </c>
      <c r="C286" s="16" t="s">
        <v>92</v>
      </c>
      <c r="D286" s="17" t="s">
        <v>147</v>
      </c>
      <c r="E286" s="17"/>
      <c r="F286" s="10">
        <f>F287</f>
        <v>251.8</v>
      </c>
      <c r="G286" s="10">
        <f>G287</f>
        <v>263.3</v>
      </c>
    </row>
    <row r="287" spans="1:7" ht="51.75" customHeight="1">
      <c r="A287" s="15" t="s">
        <v>21</v>
      </c>
      <c r="B287" s="16" t="s">
        <v>92</v>
      </c>
      <c r="C287" s="16" t="s">
        <v>92</v>
      </c>
      <c r="D287" s="17" t="s">
        <v>147</v>
      </c>
      <c r="E287" s="17">
        <v>200</v>
      </c>
      <c r="F287" s="10">
        <v>251.8</v>
      </c>
      <c r="G287" s="10">
        <v>263.3</v>
      </c>
    </row>
    <row r="288" spans="1:7" ht="15.75" customHeight="1">
      <c r="A288" s="41" t="s">
        <v>208</v>
      </c>
      <c r="B288" s="43" t="s">
        <v>92</v>
      </c>
      <c r="C288" s="43" t="s">
        <v>92</v>
      </c>
      <c r="D288" s="44" t="s">
        <v>147</v>
      </c>
      <c r="E288" s="44"/>
      <c r="F288" s="35">
        <f>F290</f>
        <v>2266.2</v>
      </c>
      <c r="G288" s="35">
        <f>G290</f>
        <v>2369.8</v>
      </c>
    </row>
    <row r="289" spans="1:7" ht="66.75" customHeight="1">
      <c r="A289" s="42"/>
      <c r="B289" s="43"/>
      <c r="C289" s="43"/>
      <c r="D289" s="44"/>
      <c r="E289" s="44"/>
      <c r="F289" s="37"/>
      <c r="G289" s="37"/>
    </row>
    <row r="290" spans="1:7" ht="47.25">
      <c r="A290" s="15" t="s">
        <v>21</v>
      </c>
      <c r="B290" s="16" t="s">
        <v>92</v>
      </c>
      <c r="C290" s="16" t="s">
        <v>92</v>
      </c>
      <c r="D290" s="17" t="s">
        <v>147</v>
      </c>
      <c r="E290" s="17">
        <v>200</v>
      </c>
      <c r="F290" s="10">
        <v>2266.2</v>
      </c>
      <c r="G290" s="10">
        <v>2369.8</v>
      </c>
    </row>
    <row r="291" spans="1:7" ht="48" customHeight="1">
      <c r="A291" s="15" t="s">
        <v>209</v>
      </c>
      <c r="B291" s="16" t="s">
        <v>92</v>
      </c>
      <c r="C291" s="16" t="s">
        <v>92</v>
      </c>
      <c r="D291" s="17" t="s">
        <v>150</v>
      </c>
      <c r="E291" s="17"/>
      <c r="F291" s="10">
        <f>F292+F293</f>
        <v>355</v>
      </c>
      <c r="G291" s="10">
        <f>G292+G293</f>
        <v>240</v>
      </c>
    </row>
    <row r="292" spans="1:7" ht="50.25" customHeight="1">
      <c r="A292" s="15" t="s">
        <v>21</v>
      </c>
      <c r="B292" s="16" t="s">
        <v>92</v>
      </c>
      <c r="C292" s="16" t="s">
        <v>92</v>
      </c>
      <c r="D292" s="17" t="s">
        <v>150</v>
      </c>
      <c r="E292" s="17">
        <v>200</v>
      </c>
      <c r="F292" s="10">
        <v>255</v>
      </c>
      <c r="G292" s="10">
        <v>165</v>
      </c>
    </row>
    <row r="293" spans="1:7" ht="33.75" customHeight="1">
      <c r="A293" s="15" t="s">
        <v>8</v>
      </c>
      <c r="B293" s="16" t="s">
        <v>92</v>
      </c>
      <c r="C293" s="16" t="s">
        <v>92</v>
      </c>
      <c r="D293" s="17" t="s">
        <v>150</v>
      </c>
      <c r="E293" s="17">
        <v>300</v>
      </c>
      <c r="F293" s="10">
        <v>100</v>
      </c>
      <c r="G293" s="10">
        <v>75</v>
      </c>
    </row>
    <row r="294" spans="1:7" ht="65.25" customHeight="1">
      <c r="A294" s="15" t="s">
        <v>210</v>
      </c>
      <c r="B294" s="16" t="s">
        <v>92</v>
      </c>
      <c r="C294" s="16" t="s">
        <v>92</v>
      </c>
      <c r="D294" s="17" t="s">
        <v>151</v>
      </c>
      <c r="E294" s="17"/>
      <c r="F294" s="10">
        <f>F295</f>
        <v>50</v>
      </c>
      <c r="G294" s="10">
        <f>G295</f>
        <v>30</v>
      </c>
    </row>
    <row r="295" spans="1:7" ht="47.25" customHeight="1">
      <c r="A295" s="15" t="s">
        <v>21</v>
      </c>
      <c r="B295" s="16" t="s">
        <v>92</v>
      </c>
      <c r="C295" s="16" t="s">
        <v>92</v>
      </c>
      <c r="D295" s="17" t="s">
        <v>151</v>
      </c>
      <c r="E295" s="17">
        <v>200</v>
      </c>
      <c r="F295" s="10">
        <v>50</v>
      </c>
      <c r="G295" s="10">
        <v>30</v>
      </c>
    </row>
    <row r="296" spans="1:7" ht="18.75" customHeight="1">
      <c r="A296" s="15" t="s">
        <v>52</v>
      </c>
      <c r="B296" s="16" t="s">
        <v>92</v>
      </c>
      <c r="C296" s="16" t="s">
        <v>88</v>
      </c>
      <c r="D296" s="17"/>
      <c r="E296" s="17"/>
      <c r="F296" s="10">
        <f>F298+F304</f>
        <v>10729</v>
      </c>
      <c r="G296" s="10">
        <f>G298+G304</f>
        <v>10581.8</v>
      </c>
    </row>
    <row r="297" spans="1:7" ht="47.25" hidden="1">
      <c r="A297" s="15" t="s">
        <v>20</v>
      </c>
      <c r="B297" s="16" t="s">
        <v>92</v>
      </c>
      <c r="C297" s="16">
        <v>9</v>
      </c>
      <c r="D297" s="17" t="s">
        <v>3</v>
      </c>
      <c r="E297" s="17"/>
      <c r="F297" s="10">
        <v>2362</v>
      </c>
      <c r="G297" s="10">
        <v>2362</v>
      </c>
    </row>
    <row r="298" spans="1:7" ht="18" customHeight="1">
      <c r="A298" s="15" t="s">
        <v>87</v>
      </c>
      <c r="B298" s="16" t="s">
        <v>92</v>
      </c>
      <c r="C298" s="16" t="s">
        <v>88</v>
      </c>
      <c r="D298" s="17"/>
      <c r="E298" s="17"/>
      <c r="F298" s="10">
        <f>F299</f>
        <v>9078.5</v>
      </c>
      <c r="G298" s="10">
        <f>G299</f>
        <v>8952</v>
      </c>
    </row>
    <row r="299" spans="1:7" ht="51" customHeight="1">
      <c r="A299" s="15" t="s">
        <v>204</v>
      </c>
      <c r="B299" s="16" t="s">
        <v>92</v>
      </c>
      <c r="C299" s="16" t="s">
        <v>88</v>
      </c>
      <c r="D299" s="17" t="s">
        <v>135</v>
      </c>
      <c r="E299" s="17"/>
      <c r="F299" s="10">
        <f>F300</f>
        <v>9078.5</v>
      </c>
      <c r="G299" s="10">
        <f>G300</f>
        <v>8952</v>
      </c>
    </row>
    <row r="300" spans="1:7" ht="48.75" customHeight="1">
      <c r="A300" s="15" t="s">
        <v>152</v>
      </c>
      <c r="B300" s="16" t="s">
        <v>92</v>
      </c>
      <c r="C300" s="16" t="s">
        <v>88</v>
      </c>
      <c r="D300" s="17" t="s">
        <v>153</v>
      </c>
      <c r="E300" s="17"/>
      <c r="F300" s="10">
        <f>SUM(F301:F303)</f>
        <v>9078.5</v>
      </c>
      <c r="G300" s="10">
        <f>SUM(G301:G303)</f>
        <v>8952</v>
      </c>
    </row>
    <row r="301" spans="1:7" ht="94.5" customHeight="1">
      <c r="A301" s="15" t="s">
        <v>4</v>
      </c>
      <c r="B301" s="16" t="s">
        <v>92</v>
      </c>
      <c r="C301" s="16" t="s">
        <v>88</v>
      </c>
      <c r="D301" s="17" t="s">
        <v>153</v>
      </c>
      <c r="E301" s="17">
        <v>100</v>
      </c>
      <c r="F301" s="10">
        <v>8023.7</v>
      </c>
      <c r="G301" s="10">
        <v>8022.2</v>
      </c>
    </row>
    <row r="302" spans="1:7" ht="51" customHeight="1">
      <c r="A302" s="15" t="s">
        <v>21</v>
      </c>
      <c r="B302" s="16" t="s">
        <v>92</v>
      </c>
      <c r="C302" s="16" t="s">
        <v>88</v>
      </c>
      <c r="D302" s="17" t="s">
        <v>153</v>
      </c>
      <c r="E302" s="17">
        <v>200</v>
      </c>
      <c r="F302" s="10">
        <v>1039.8</v>
      </c>
      <c r="G302" s="10">
        <v>914.8</v>
      </c>
    </row>
    <row r="303" spans="1:7" ht="47.25">
      <c r="A303" s="15" t="s">
        <v>97</v>
      </c>
      <c r="B303" s="16" t="s">
        <v>92</v>
      </c>
      <c r="C303" s="16" t="s">
        <v>88</v>
      </c>
      <c r="D303" s="17" t="s">
        <v>153</v>
      </c>
      <c r="E303" s="17">
        <v>800</v>
      </c>
      <c r="F303" s="10">
        <v>15</v>
      </c>
      <c r="G303" s="10">
        <v>15</v>
      </c>
    </row>
    <row r="304" spans="1:7" ht="47.25">
      <c r="A304" s="15" t="s">
        <v>20</v>
      </c>
      <c r="B304" s="16" t="s">
        <v>92</v>
      </c>
      <c r="C304" s="16" t="s">
        <v>88</v>
      </c>
      <c r="D304" s="17"/>
      <c r="E304" s="17"/>
      <c r="F304" s="10">
        <f>F305</f>
        <v>1650.5</v>
      </c>
      <c r="G304" s="10">
        <f>G305</f>
        <v>1629.8</v>
      </c>
    </row>
    <row r="305" spans="1:7" ht="50.25" customHeight="1">
      <c r="A305" s="15" t="s">
        <v>11</v>
      </c>
      <c r="B305" s="16" t="s">
        <v>92</v>
      </c>
      <c r="C305" s="16" t="s">
        <v>88</v>
      </c>
      <c r="D305" s="17" t="s">
        <v>101</v>
      </c>
      <c r="E305" s="17"/>
      <c r="F305" s="10">
        <f>F306+F307+F309+F308</f>
        <v>1650.5</v>
      </c>
      <c r="G305" s="10">
        <f>G306+G307+G309+G308</f>
        <v>1629.8</v>
      </c>
    </row>
    <row r="306" spans="1:7" ht="96" customHeight="1">
      <c r="A306" s="15" t="s">
        <v>4</v>
      </c>
      <c r="B306" s="16" t="s">
        <v>92</v>
      </c>
      <c r="C306" s="16" t="s">
        <v>88</v>
      </c>
      <c r="D306" s="17" t="s">
        <v>101</v>
      </c>
      <c r="E306" s="17">
        <v>100</v>
      </c>
      <c r="F306" s="10">
        <v>1346.3</v>
      </c>
      <c r="G306" s="10">
        <v>1344.8</v>
      </c>
    </row>
    <row r="307" spans="1:7" ht="32.25" customHeight="1">
      <c r="A307" s="15" t="s">
        <v>7</v>
      </c>
      <c r="B307" s="16" t="s">
        <v>92</v>
      </c>
      <c r="C307" s="16" t="s">
        <v>88</v>
      </c>
      <c r="D307" s="17" t="s">
        <v>101</v>
      </c>
      <c r="E307" s="17">
        <v>200</v>
      </c>
      <c r="F307" s="10">
        <v>301.2</v>
      </c>
      <c r="G307" s="10">
        <v>282</v>
      </c>
    </row>
    <row r="308" spans="1:7" ht="33" customHeight="1" hidden="1">
      <c r="A308" s="15" t="s">
        <v>8</v>
      </c>
      <c r="B308" s="16" t="s">
        <v>92</v>
      </c>
      <c r="C308" s="16" t="s">
        <v>88</v>
      </c>
      <c r="D308" s="17" t="s">
        <v>101</v>
      </c>
      <c r="E308" s="17">
        <v>300</v>
      </c>
      <c r="F308" s="10"/>
      <c r="G308" s="10"/>
    </row>
    <row r="309" spans="1:7" ht="51.75" customHeight="1">
      <c r="A309" s="15" t="s">
        <v>97</v>
      </c>
      <c r="B309" s="16" t="s">
        <v>92</v>
      </c>
      <c r="C309" s="16" t="s">
        <v>88</v>
      </c>
      <c r="D309" s="17" t="s">
        <v>101</v>
      </c>
      <c r="E309" s="17">
        <v>800</v>
      </c>
      <c r="F309" s="10">
        <v>3</v>
      </c>
      <c r="G309" s="10">
        <v>3</v>
      </c>
    </row>
    <row r="310" spans="1:7" ht="24" customHeight="1">
      <c r="A310" s="15" t="s">
        <v>53</v>
      </c>
      <c r="B310" s="16" t="s">
        <v>96</v>
      </c>
      <c r="C310" s="16"/>
      <c r="D310" s="17"/>
      <c r="E310" s="17"/>
      <c r="F310" s="10">
        <f>F311+F323</f>
        <v>13019</v>
      </c>
      <c r="G310" s="10">
        <f>G311+G323</f>
        <v>13133</v>
      </c>
    </row>
    <row r="311" spans="1:7" ht="20.25" customHeight="1">
      <c r="A311" s="28" t="s">
        <v>54</v>
      </c>
      <c r="B311" s="16" t="s">
        <v>96</v>
      </c>
      <c r="C311" s="16" t="s">
        <v>82</v>
      </c>
      <c r="D311" s="17"/>
      <c r="E311" s="17"/>
      <c r="F311" s="10">
        <f>F312+F321</f>
        <v>7221</v>
      </c>
      <c r="G311" s="10">
        <f>G312+G321</f>
        <v>7340</v>
      </c>
    </row>
    <row r="312" spans="1:7" ht="22.5" customHeight="1">
      <c r="A312" s="29" t="s">
        <v>87</v>
      </c>
      <c r="B312" s="30" t="s">
        <v>154</v>
      </c>
      <c r="C312" s="30" t="s">
        <v>82</v>
      </c>
      <c r="D312" s="31"/>
      <c r="E312" s="17"/>
      <c r="F312" s="19">
        <f>F313</f>
        <v>7221</v>
      </c>
      <c r="G312" s="19">
        <f>G313</f>
        <v>7340</v>
      </c>
    </row>
    <row r="313" spans="1:7" ht="55.5" customHeight="1">
      <c r="A313" s="15" t="s">
        <v>211</v>
      </c>
      <c r="B313" s="32" t="s">
        <v>96</v>
      </c>
      <c r="C313" s="32" t="s">
        <v>82</v>
      </c>
      <c r="D313" s="31" t="s">
        <v>156</v>
      </c>
      <c r="E313" s="31"/>
      <c r="F313" s="18">
        <f>SUM(F314:F319)</f>
        <v>7221</v>
      </c>
      <c r="G313" s="18">
        <f>SUM(G314:G319)</f>
        <v>7340</v>
      </c>
    </row>
    <row r="314" spans="1:7" ht="115.5" customHeight="1">
      <c r="A314" s="15" t="s">
        <v>291</v>
      </c>
      <c r="B314" s="16" t="s">
        <v>96</v>
      </c>
      <c r="C314" s="16" t="s">
        <v>82</v>
      </c>
      <c r="D314" s="17" t="s">
        <v>156</v>
      </c>
      <c r="E314" s="17">
        <v>100</v>
      </c>
      <c r="F314" s="10">
        <v>1929</v>
      </c>
      <c r="G314" s="10">
        <v>1970</v>
      </c>
    </row>
    <row r="315" spans="1:7" ht="130.5" customHeight="1" hidden="1">
      <c r="A315" s="15" t="s">
        <v>292</v>
      </c>
      <c r="B315" s="33" t="s">
        <v>96</v>
      </c>
      <c r="C315" s="33" t="s">
        <v>82</v>
      </c>
      <c r="D315" s="26" t="s">
        <v>156</v>
      </c>
      <c r="E315" s="17">
        <v>100</v>
      </c>
      <c r="F315" s="20">
        <v>0</v>
      </c>
      <c r="G315" s="20">
        <v>0</v>
      </c>
    </row>
    <row r="316" spans="1:7" ht="62.25" customHeight="1">
      <c r="A316" s="15" t="s">
        <v>293</v>
      </c>
      <c r="B316" s="33" t="s">
        <v>96</v>
      </c>
      <c r="C316" s="33" t="s">
        <v>82</v>
      </c>
      <c r="D316" s="26" t="s">
        <v>156</v>
      </c>
      <c r="E316" s="17">
        <v>200</v>
      </c>
      <c r="F316" s="20">
        <v>292</v>
      </c>
      <c r="G316" s="20">
        <v>370</v>
      </c>
    </row>
    <row r="317" spans="1:7" ht="1.5" customHeight="1" hidden="1">
      <c r="A317" s="15" t="s">
        <v>294</v>
      </c>
      <c r="B317" s="33" t="s">
        <v>96</v>
      </c>
      <c r="C317" s="33" t="s">
        <v>82</v>
      </c>
      <c r="D317" s="26" t="s">
        <v>156</v>
      </c>
      <c r="E317" s="17">
        <v>200</v>
      </c>
      <c r="F317" s="20">
        <v>0</v>
      </c>
      <c r="G317" s="20">
        <v>0</v>
      </c>
    </row>
    <row r="318" spans="1:7" ht="48.75" customHeight="1">
      <c r="A318" s="15" t="s">
        <v>207</v>
      </c>
      <c r="B318" s="16" t="s">
        <v>96</v>
      </c>
      <c r="C318" s="16" t="s">
        <v>82</v>
      </c>
      <c r="D318" s="17" t="s">
        <v>156</v>
      </c>
      <c r="E318" s="17">
        <v>600</v>
      </c>
      <c r="F318" s="10">
        <v>5000</v>
      </c>
      <c r="G318" s="10">
        <v>5000</v>
      </c>
    </row>
    <row r="319" spans="1:7" ht="0.75" customHeight="1" hidden="1">
      <c r="A319" s="15" t="s">
        <v>218</v>
      </c>
      <c r="B319" s="16" t="s">
        <v>96</v>
      </c>
      <c r="C319" s="16" t="s">
        <v>82</v>
      </c>
      <c r="D319" s="17" t="s">
        <v>156</v>
      </c>
      <c r="E319" s="17">
        <v>600</v>
      </c>
      <c r="F319" s="10">
        <v>0</v>
      </c>
      <c r="G319" s="10">
        <v>0</v>
      </c>
    </row>
    <row r="320" spans="1:7" ht="51.75" customHeight="1" hidden="1">
      <c r="A320" s="15" t="s">
        <v>55</v>
      </c>
      <c r="B320" s="16" t="s">
        <v>96</v>
      </c>
      <c r="C320" s="16" t="s">
        <v>82</v>
      </c>
      <c r="D320" s="17" t="s">
        <v>155</v>
      </c>
      <c r="E320" s="17">
        <v>600</v>
      </c>
      <c r="F320" s="10"/>
      <c r="G320" s="10"/>
    </row>
    <row r="321" spans="1:7" ht="47.25" customHeight="1" hidden="1">
      <c r="A321" s="15" t="s">
        <v>20</v>
      </c>
      <c r="B321" s="16" t="s">
        <v>96</v>
      </c>
      <c r="C321" s="16" t="s">
        <v>82</v>
      </c>
      <c r="D321" s="17" t="s">
        <v>109</v>
      </c>
      <c r="E321" s="17"/>
      <c r="F321" s="10">
        <f>F322</f>
        <v>0</v>
      </c>
      <c r="G321" s="10">
        <f>G322</f>
        <v>0</v>
      </c>
    </row>
    <row r="322" spans="1:7" ht="78.75" customHeight="1" hidden="1">
      <c r="A322" s="15" t="s">
        <v>281</v>
      </c>
      <c r="B322" s="16" t="s">
        <v>96</v>
      </c>
      <c r="C322" s="16" t="s">
        <v>82</v>
      </c>
      <c r="D322" s="17" t="s">
        <v>109</v>
      </c>
      <c r="E322" s="17">
        <v>200</v>
      </c>
      <c r="F322" s="10">
        <v>0</v>
      </c>
      <c r="G322" s="10">
        <v>0</v>
      </c>
    </row>
    <row r="323" spans="1:7" ht="31.5">
      <c r="A323" s="15" t="s">
        <v>56</v>
      </c>
      <c r="B323" s="16" t="s">
        <v>96</v>
      </c>
      <c r="C323" s="16" t="s">
        <v>84</v>
      </c>
      <c r="D323" s="17"/>
      <c r="E323" s="17"/>
      <c r="F323" s="10">
        <f>F324+F329</f>
        <v>5798</v>
      </c>
      <c r="G323" s="10">
        <f>G324+G329</f>
        <v>5793</v>
      </c>
    </row>
    <row r="324" spans="1:7" ht="21" customHeight="1">
      <c r="A324" s="15" t="s">
        <v>87</v>
      </c>
      <c r="B324" s="16" t="s">
        <v>96</v>
      </c>
      <c r="C324" s="16" t="s">
        <v>84</v>
      </c>
      <c r="D324" s="17"/>
      <c r="E324" s="17"/>
      <c r="F324" s="10">
        <f>F325</f>
        <v>4695</v>
      </c>
      <c r="G324" s="10">
        <f>G325</f>
        <v>4690</v>
      </c>
    </row>
    <row r="325" spans="1:7" ht="48" customHeight="1">
      <c r="A325" s="15" t="s">
        <v>212</v>
      </c>
      <c r="B325" s="16" t="s">
        <v>96</v>
      </c>
      <c r="C325" s="16" t="s">
        <v>84</v>
      </c>
      <c r="D325" s="17" t="s">
        <v>156</v>
      </c>
      <c r="E325" s="17"/>
      <c r="F325" s="10">
        <f>SUM(F326:F328)</f>
        <v>4695</v>
      </c>
      <c r="G325" s="10">
        <f>SUM(G326:G328)</f>
        <v>4690</v>
      </c>
    </row>
    <row r="326" spans="1:7" ht="96" customHeight="1">
      <c r="A326" s="15" t="s">
        <v>4</v>
      </c>
      <c r="B326" s="16" t="s">
        <v>96</v>
      </c>
      <c r="C326" s="16" t="s">
        <v>84</v>
      </c>
      <c r="D326" s="17" t="s">
        <v>156</v>
      </c>
      <c r="E326" s="17">
        <v>100</v>
      </c>
      <c r="F326" s="10">
        <v>4450</v>
      </c>
      <c r="G326" s="10">
        <v>4445</v>
      </c>
    </row>
    <row r="327" spans="1:7" ht="33" customHeight="1">
      <c r="A327" s="15" t="s">
        <v>21</v>
      </c>
      <c r="B327" s="16" t="s">
        <v>96</v>
      </c>
      <c r="C327" s="16" t="s">
        <v>84</v>
      </c>
      <c r="D327" s="17" t="s">
        <v>156</v>
      </c>
      <c r="E327" s="17">
        <v>200</v>
      </c>
      <c r="F327" s="10">
        <v>243</v>
      </c>
      <c r="G327" s="10">
        <v>243</v>
      </c>
    </row>
    <row r="328" spans="1:7" ht="48" customHeight="1">
      <c r="A328" s="15" t="s">
        <v>283</v>
      </c>
      <c r="B328" s="16" t="s">
        <v>96</v>
      </c>
      <c r="C328" s="16" t="s">
        <v>84</v>
      </c>
      <c r="D328" s="17" t="s">
        <v>156</v>
      </c>
      <c r="E328" s="17">
        <v>800</v>
      </c>
      <c r="F328" s="10">
        <v>2</v>
      </c>
      <c r="G328" s="10">
        <v>2</v>
      </c>
    </row>
    <row r="329" spans="1:7" ht="46.5" customHeight="1">
      <c r="A329" s="15" t="s">
        <v>20</v>
      </c>
      <c r="B329" s="16" t="s">
        <v>96</v>
      </c>
      <c r="C329" s="16" t="s">
        <v>84</v>
      </c>
      <c r="D329" s="17" t="s">
        <v>101</v>
      </c>
      <c r="E329" s="17"/>
      <c r="F329" s="10">
        <f>F330+F334</f>
        <v>1103</v>
      </c>
      <c r="G329" s="10">
        <f>G330+G334</f>
        <v>1103</v>
      </c>
    </row>
    <row r="330" spans="1:7" ht="48.75" customHeight="1">
      <c r="A330" s="15" t="s">
        <v>11</v>
      </c>
      <c r="B330" s="16" t="s">
        <v>96</v>
      </c>
      <c r="C330" s="16" t="s">
        <v>84</v>
      </c>
      <c r="D330" s="17" t="s">
        <v>101</v>
      </c>
      <c r="E330" s="17"/>
      <c r="F330" s="10">
        <f>F331+F332+F333</f>
        <v>1103</v>
      </c>
      <c r="G330" s="10">
        <f>G331+G332+G333</f>
        <v>1103</v>
      </c>
    </row>
    <row r="331" spans="1:7" ht="99" customHeight="1">
      <c r="A331" s="15" t="s">
        <v>4</v>
      </c>
      <c r="B331" s="16" t="s">
        <v>96</v>
      </c>
      <c r="C331" s="16" t="s">
        <v>84</v>
      </c>
      <c r="D331" s="17" t="s">
        <v>101</v>
      </c>
      <c r="E331" s="17">
        <v>100</v>
      </c>
      <c r="F331" s="10">
        <v>917</v>
      </c>
      <c r="G331" s="10">
        <v>917</v>
      </c>
    </row>
    <row r="332" spans="1:7" ht="31.5" customHeight="1">
      <c r="A332" s="15" t="s">
        <v>7</v>
      </c>
      <c r="B332" s="16" t="s">
        <v>96</v>
      </c>
      <c r="C332" s="16" t="s">
        <v>84</v>
      </c>
      <c r="D332" s="17" t="s">
        <v>101</v>
      </c>
      <c r="E332" s="17">
        <v>200</v>
      </c>
      <c r="F332" s="10">
        <v>185</v>
      </c>
      <c r="G332" s="10">
        <v>185</v>
      </c>
    </row>
    <row r="333" spans="1:7" ht="46.5" customHeight="1">
      <c r="A333" s="15" t="s">
        <v>282</v>
      </c>
      <c r="B333" s="16" t="s">
        <v>96</v>
      </c>
      <c r="C333" s="16" t="s">
        <v>84</v>
      </c>
      <c r="D333" s="17" t="s">
        <v>101</v>
      </c>
      <c r="E333" s="17">
        <v>800</v>
      </c>
      <c r="F333" s="10">
        <v>1</v>
      </c>
      <c r="G333" s="10">
        <v>1</v>
      </c>
    </row>
    <row r="334" spans="1:7" ht="1.5" customHeight="1" hidden="1">
      <c r="A334" s="15" t="s">
        <v>280</v>
      </c>
      <c r="B334" s="16" t="s">
        <v>96</v>
      </c>
      <c r="C334" s="16" t="s">
        <v>84</v>
      </c>
      <c r="D334" s="17" t="s">
        <v>109</v>
      </c>
      <c r="E334" s="17">
        <v>200</v>
      </c>
      <c r="F334" s="10">
        <v>0</v>
      </c>
      <c r="G334" s="10">
        <v>0</v>
      </c>
    </row>
    <row r="335" spans="1:7" ht="21" customHeight="1">
      <c r="A335" s="15" t="s">
        <v>57</v>
      </c>
      <c r="B335" s="16">
        <v>10</v>
      </c>
      <c r="C335" s="16"/>
      <c r="D335" s="17"/>
      <c r="E335" s="17"/>
      <c r="F335" s="10">
        <f>F336+F341+F368+F386</f>
        <v>80158.7</v>
      </c>
      <c r="G335" s="10">
        <f>G336+G341+G368+G386</f>
        <v>80377</v>
      </c>
    </row>
    <row r="336" spans="1:7" ht="21.75" customHeight="1">
      <c r="A336" s="15" t="s">
        <v>58</v>
      </c>
      <c r="B336" s="16">
        <v>10</v>
      </c>
      <c r="C336" s="16" t="s">
        <v>82</v>
      </c>
      <c r="D336" s="17"/>
      <c r="E336" s="17"/>
      <c r="F336" s="10">
        <f aca="true" t="shared" si="7" ref="F336:G338">F337</f>
        <v>3400</v>
      </c>
      <c r="G336" s="10">
        <f t="shared" si="7"/>
        <v>3400</v>
      </c>
    </row>
    <row r="337" spans="1:7" ht="21.75" customHeight="1">
      <c r="A337" s="15" t="s">
        <v>87</v>
      </c>
      <c r="B337" s="16" t="s">
        <v>157</v>
      </c>
      <c r="C337" s="16" t="s">
        <v>82</v>
      </c>
      <c r="D337" s="17"/>
      <c r="E337" s="17"/>
      <c r="F337" s="10">
        <f t="shared" si="7"/>
        <v>3400</v>
      </c>
      <c r="G337" s="10">
        <f t="shared" si="7"/>
        <v>3400</v>
      </c>
    </row>
    <row r="338" spans="1:7" ht="63">
      <c r="A338" s="15" t="s">
        <v>213</v>
      </c>
      <c r="B338" s="16">
        <v>10</v>
      </c>
      <c r="C338" s="16" t="s">
        <v>82</v>
      </c>
      <c r="D338" s="17" t="s">
        <v>103</v>
      </c>
      <c r="E338" s="17"/>
      <c r="F338" s="10">
        <f t="shared" si="7"/>
        <v>3400</v>
      </c>
      <c r="G338" s="10">
        <f t="shared" si="7"/>
        <v>3400</v>
      </c>
    </row>
    <row r="339" spans="1:7" ht="34.5" customHeight="1">
      <c r="A339" s="45" t="s">
        <v>8</v>
      </c>
      <c r="B339" s="43">
        <v>10</v>
      </c>
      <c r="C339" s="43" t="s">
        <v>82</v>
      </c>
      <c r="D339" s="44" t="s">
        <v>103</v>
      </c>
      <c r="E339" s="44">
        <v>300</v>
      </c>
      <c r="F339" s="35">
        <v>3400</v>
      </c>
      <c r="G339" s="35">
        <v>3400</v>
      </c>
    </row>
    <row r="340" spans="1:7" ht="15.75" customHeight="1" hidden="1">
      <c r="A340" s="45"/>
      <c r="B340" s="43"/>
      <c r="C340" s="43"/>
      <c r="D340" s="44"/>
      <c r="E340" s="44"/>
      <c r="F340" s="37"/>
      <c r="G340" s="37"/>
    </row>
    <row r="341" spans="1:7" ht="18.75" customHeight="1">
      <c r="A341" s="15" t="s">
        <v>59</v>
      </c>
      <c r="B341" s="16">
        <v>10</v>
      </c>
      <c r="C341" s="16" t="s">
        <v>79</v>
      </c>
      <c r="D341" s="17"/>
      <c r="E341" s="17"/>
      <c r="F341" s="10">
        <f>F342+F361</f>
        <v>37504.4</v>
      </c>
      <c r="G341" s="10">
        <f>G342+G361</f>
        <v>37656.2</v>
      </c>
    </row>
    <row r="342" spans="1:7" ht="18" customHeight="1">
      <c r="A342" s="15" t="s">
        <v>87</v>
      </c>
      <c r="B342" s="16" t="s">
        <v>89</v>
      </c>
      <c r="C342" s="16" t="s">
        <v>79</v>
      </c>
      <c r="D342" s="17"/>
      <c r="E342" s="17"/>
      <c r="F342" s="18">
        <f>F343+F346</f>
        <v>4856.4</v>
      </c>
      <c r="G342" s="18">
        <f>G343+G346</f>
        <v>5008.2</v>
      </c>
    </row>
    <row r="343" spans="1:7" ht="51" customHeight="1">
      <c r="A343" s="15" t="s">
        <v>214</v>
      </c>
      <c r="B343" s="16">
        <v>10</v>
      </c>
      <c r="C343" s="16" t="s">
        <v>79</v>
      </c>
      <c r="D343" s="17" t="s">
        <v>156</v>
      </c>
      <c r="E343" s="17"/>
      <c r="F343" s="10">
        <f>F344</f>
        <v>626.9</v>
      </c>
      <c r="G343" s="10">
        <f>G344</f>
        <v>626.9</v>
      </c>
    </row>
    <row r="344" spans="1:7" ht="140.25" customHeight="1">
      <c r="A344" s="2" t="s">
        <v>284</v>
      </c>
      <c r="B344" s="16" t="s">
        <v>157</v>
      </c>
      <c r="C344" s="16" t="s">
        <v>79</v>
      </c>
      <c r="D344" s="17" t="s">
        <v>156</v>
      </c>
      <c r="E344" s="17"/>
      <c r="F344" s="10">
        <f>F345</f>
        <v>626.9</v>
      </c>
      <c r="G344" s="10">
        <f>G345</f>
        <v>626.9</v>
      </c>
    </row>
    <row r="345" spans="1:7" ht="31.5">
      <c r="A345" s="15" t="s">
        <v>8</v>
      </c>
      <c r="B345" s="16">
        <v>10</v>
      </c>
      <c r="C345" s="16" t="s">
        <v>79</v>
      </c>
      <c r="D345" s="17" t="s">
        <v>156</v>
      </c>
      <c r="E345" s="17">
        <v>300</v>
      </c>
      <c r="F345" s="10">
        <v>626.9</v>
      </c>
      <c r="G345" s="10">
        <v>626.9</v>
      </c>
    </row>
    <row r="346" spans="1:7" ht="48" customHeight="1">
      <c r="A346" s="15" t="s">
        <v>260</v>
      </c>
      <c r="B346" s="16" t="s">
        <v>89</v>
      </c>
      <c r="C346" s="16" t="s">
        <v>79</v>
      </c>
      <c r="D346" s="17" t="s">
        <v>135</v>
      </c>
      <c r="E346" s="17"/>
      <c r="F346" s="18">
        <f>F347+F353</f>
        <v>4229.5</v>
      </c>
      <c r="G346" s="18">
        <f>G347+G353</f>
        <v>4381.3</v>
      </c>
    </row>
    <row r="347" spans="1:7" ht="47.25" customHeight="1">
      <c r="A347" s="15" t="s">
        <v>139</v>
      </c>
      <c r="B347" s="16" t="s">
        <v>89</v>
      </c>
      <c r="C347" s="16" t="s">
        <v>79</v>
      </c>
      <c r="D347" s="17" t="s">
        <v>140</v>
      </c>
      <c r="E347" s="17"/>
      <c r="F347" s="18">
        <f>F350+F352+F351+F349+F348</f>
        <v>3651.5</v>
      </c>
      <c r="G347" s="18">
        <f>G350+G352+G351+G349+G348</f>
        <v>3653.9</v>
      </c>
    </row>
    <row r="348" spans="1:7" ht="48" customHeight="1">
      <c r="A348" s="15" t="s">
        <v>174</v>
      </c>
      <c r="B348" s="16" t="s">
        <v>89</v>
      </c>
      <c r="C348" s="16" t="s">
        <v>79</v>
      </c>
      <c r="D348" s="17" t="s">
        <v>140</v>
      </c>
      <c r="E348" s="17">
        <v>300</v>
      </c>
      <c r="F348" s="18">
        <v>448.8</v>
      </c>
      <c r="G348" s="18">
        <v>448.8</v>
      </c>
    </row>
    <row r="349" spans="1:7" ht="126.75" customHeight="1">
      <c r="A349" s="15" t="s">
        <v>216</v>
      </c>
      <c r="B349" s="16" t="s">
        <v>89</v>
      </c>
      <c r="C349" s="16" t="s">
        <v>79</v>
      </c>
      <c r="D349" s="17" t="s">
        <v>140</v>
      </c>
      <c r="E349" s="17">
        <v>200</v>
      </c>
      <c r="F349" s="18">
        <v>32.5</v>
      </c>
      <c r="G349" s="18">
        <v>32.5</v>
      </c>
    </row>
    <row r="350" spans="1:7" ht="131.25" customHeight="1">
      <c r="A350" s="15" t="s">
        <v>216</v>
      </c>
      <c r="B350" s="16" t="s">
        <v>89</v>
      </c>
      <c r="C350" s="16" t="s">
        <v>79</v>
      </c>
      <c r="D350" s="17" t="s">
        <v>140</v>
      </c>
      <c r="E350" s="17">
        <v>300</v>
      </c>
      <c r="F350" s="18">
        <v>3110</v>
      </c>
      <c r="G350" s="18">
        <v>3110</v>
      </c>
    </row>
    <row r="351" spans="1:7" ht="141.75">
      <c r="A351" s="15" t="s">
        <v>158</v>
      </c>
      <c r="B351" s="16" t="s">
        <v>89</v>
      </c>
      <c r="C351" s="16" t="s">
        <v>79</v>
      </c>
      <c r="D351" s="16" t="s">
        <v>140</v>
      </c>
      <c r="E351" s="17">
        <v>200</v>
      </c>
      <c r="F351" s="18">
        <v>0.6</v>
      </c>
      <c r="G351" s="18">
        <v>0.6</v>
      </c>
    </row>
    <row r="352" spans="1:7" ht="144" customHeight="1">
      <c r="A352" s="15" t="s">
        <v>217</v>
      </c>
      <c r="B352" s="16" t="s">
        <v>89</v>
      </c>
      <c r="C352" s="16" t="s">
        <v>79</v>
      </c>
      <c r="D352" s="16" t="s">
        <v>140</v>
      </c>
      <c r="E352" s="17">
        <v>300</v>
      </c>
      <c r="F352" s="18">
        <v>59.6</v>
      </c>
      <c r="G352" s="18">
        <v>62</v>
      </c>
    </row>
    <row r="353" spans="1:7" ht="48.75" customHeight="1">
      <c r="A353" s="15" t="s">
        <v>136</v>
      </c>
      <c r="B353" s="16" t="s">
        <v>89</v>
      </c>
      <c r="C353" s="16" t="s">
        <v>79</v>
      </c>
      <c r="D353" s="17" t="s">
        <v>137</v>
      </c>
      <c r="E353" s="17"/>
      <c r="F353" s="18">
        <f>F355+F354</f>
        <v>578</v>
      </c>
      <c r="G353" s="18">
        <f>G355+G354</f>
        <v>727.4</v>
      </c>
    </row>
    <row r="354" spans="1:7" ht="127.5" customHeight="1">
      <c r="A354" s="15" t="s">
        <v>60</v>
      </c>
      <c r="B354" s="16" t="s">
        <v>89</v>
      </c>
      <c r="C354" s="16" t="s">
        <v>79</v>
      </c>
      <c r="D354" s="17" t="s">
        <v>137</v>
      </c>
      <c r="E354" s="17">
        <v>200</v>
      </c>
      <c r="F354" s="18">
        <v>5.7</v>
      </c>
      <c r="G354" s="18">
        <v>7.4</v>
      </c>
    </row>
    <row r="355" spans="1:7" ht="126">
      <c r="A355" s="15" t="s">
        <v>60</v>
      </c>
      <c r="B355" s="16" t="s">
        <v>89</v>
      </c>
      <c r="C355" s="16" t="s">
        <v>79</v>
      </c>
      <c r="D355" s="17" t="s">
        <v>137</v>
      </c>
      <c r="E355" s="17">
        <v>300</v>
      </c>
      <c r="F355" s="18">
        <v>572.3</v>
      </c>
      <c r="G355" s="18">
        <v>720</v>
      </c>
    </row>
    <row r="356" spans="1:7" ht="2.25" customHeight="1" hidden="1">
      <c r="A356" s="45" t="s">
        <v>175</v>
      </c>
      <c r="B356" s="43">
        <v>10</v>
      </c>
      <c r="C356" s="43" t="s">
        <v>79</v>
      </c>
      <c r="D356" s="17" t="s">
        <v>159</v>
      </c>
      <c r="E356" s="44"/>
      <c r="F356" s="35">
        <f>F359+F360</f>
        <v>0</v>
      </c>
      <c r="G356" s="35">
        <f>G359+G360</f>
        <v>0</v>
      </c>
    </row>
    <row r="357" spans="1:7" ht="15.75" hidden="1">
      <c r="A357" s="45"/>
      <c r="B357" s="43"/>
      <c r="C357" s="43"/>
      <c r="D357" s="17" t="s">
        <v>34</v>
      </c>
      <c r="E357" s="44"/>
      <c r="F357" s="36"/>
      <c r="G357" s="36"/>
    </row>
    <row r="358" spans="1:7" ht="15.75" hidden="1">
      <c r="A358" s="45"/>
      <c r="B358" s="43"/>
      <c r="C358" s="43"/>
      <c r="D358" s="17"/>
      <c r="E358" s="44"/>
      <c r="F358" s="37"/>
      <c r="G358" s="37"/>
    </row>
    <row r="359" spans="1:7" ht="47.25" hidden="1">
      <c r="A359" s="15" t="s">
        <v>177</v>
      </c>
      <c r="B359" s="16">
        <v>10</v>
      </c>
      <c r="C359" s="16" t="s">
        <v>79</v>
      </c>
      <c r="D359" s="17" t="s">
        <v>159</v>
      </c>
      <c r="E359" s="17">
        <v>300</v>
      </c>
      <c r="F359" s="10"/>
      <c r="G359" s="10"/>
    </row>
    <row r="360" spans="1:7" ht="47.25" hidden="1">
      <c r="A360" s="15" t="s">
        <v>178</v>
      </c>
      <c r="B360" s="16">
        <v>10</v>
      </c>
      <c r="C360" s="16" t="s">
        <v>79</v>
      </c>
      <c r="D360" s="17" t="s">
        <v>159</v>
      </c>
      <c r="E360" s="17">
        <v>300</v>
      </c>
      <c r="F360" s="10"/>
      <c r="G360" s="10"/>
    </row>
    <row r="361" spans="1:7" ht="46.5" customHeight="1">
      <c r="A361" s="15" t="s">
        <v>20</v>
      </c>
      <c r="B361" s="16" t="s">
        <v>89</v>
      </c>
      <c r="C361" s="16" t="s">
        <v>79</v>
      </c>
      <c r="D361" s="17" t="s">
        <v>109</v>
      </c>
      <c r="E361" s="17"/>
      <c r="F361" s="10">
        <f>F362+F365</f>
        <v>32648</v>
      </c>
      <c r="G361" s="10">
        <f>G362+G365</f>
        <v>32648</v>
      </c>
    </row>
    <row r="362" spans="1:7" ht="38.25" customHeight="1" hidden="1">
      <c r="A362" s="15" t="s">
        <v>160</v>
      </c>
      <c r="B362" s="16">
        <v>10</v>
      </c>
      <c r="C362" s="16" t="s">
        <v>79</v>
      </c>
      <c r="D362" s="17" t="s">
        <v>109</v>
      </c>
      <c r="E362" s="17"/>
      <c r="F362" s="10">
        <f>SUM(F363:F364)</f>
        <v>0</v>
      </c>
      <c r="G362" s="10">
        <f>SUM(G363:G364)</f>
        <v>0</v>
      </c>
    </row>
    <row r="363" spans="1:7" ht="39.75" customHeight="1" hidden="1">
      <c r="A363" s="15" t="s">
        <v>33</v>
      </c>
      <c r="B363" s="16">
        <v>10</v>
      </c>
      <c r="C363" s="16" t="s">
        <v>79</v>
      </c>
      <c r="D363" s="17" t="s">
        <v>119</v>
      </c>
      <c r="E363" s="17">
        <v>200</v>
      </c>
      <c r="F363" s="10"/>
      <c r="G363" s="10"/>
    </row>
    <row r="364" spans="1:7" ht="33.75" customHeight="1" hidden="1">
      <c r="A364" s="15" t="s">
        <v>242</v>
      </c>
      <c r="B364" s="16">
        <v>10</v>
      </c>
      <c r="C364" s="16" t="s">
        <v>79</v>
      </c>
      <c r="D364" s="17" t="s">
        <v>109</v>
      </c>
      <c r="E364" s="17">
        <v>300</v>
      </c>
      <c r="F364" s="10">
        <v>0</v>
      </c>
      <c r="G364" s="10">
        <v>0</v>
      </c>
    </row>
    <row r="365" spans="1:7" ht="196.5" customHeight="1">
      <c r="A365" s="15" t="s">
        <v>222</v>
      </c>
      <c r="B365" s="16" t="s">
        <v>89</v>
      </c>
      <c r="C365" s="16" t="s">
        <v>79</v>
      </c>
      <c r="D365" s="17" t="s">
        <v>109</v>
      </c>
      <c r="E365" s="17"/>
      <c r="F365" s="10">
        <f>SUM(F366:F367)</f>
        <v>32648</v>
      </c>
      <c r="G365" s="10">
        <f>SUM(G366:G367)</f>
        <v>32648</v>
      </c>
    </row>
    <row r="366" spans="1:7" ht="48.75" customHeight="1">
      <c r="A366" s="15" t="s">
        <v>33</v>
      </c>
      <c r="B366" s="16" t="s">
        <v>89</v>
      </c>
      <c r="C366" s="16" t="s">
        <v>79</v>
      </c>
      <c r="D366" s="17" t="s">
        <v>109</v>
      </c>
      <c r="E366" s="17">
        <v>200</v>
      </c>
      <c r="F366" s="10">
        <v>0</v>
      </c>
      <c r="G366" s="10">
        <v>400</v>
      </c>
    </row>
    <row r="367" spans="1:7" ht="35.25" customHeight="1">
      <c r="A367" s="15" t="s">
        <v>261</v>
      </c>
      <c r="B367" s="16" t="s">
        <v>89</v>
      </c>
      <c r="C367" s="16" t="s">
        <v>79</v>
      </c>
      <c r="D367" s="17" t="s">
        <v>109</v>
      </c>
      <c r="E367" s="17">
        <v>300</v>
      </c>
      <c r="F367" s="10">
        <v>32648</v>
      </c>
      <c r="G367" s="10">
        <v>32248</v>
      </c>
    </row>
    <row r="368" spans="1:7" ht="19.5" customHeight="1">
      <c r="A368" s="15" t="s">
        <v>61</v>
      </c>
      <c r="B368" s="16">
        <v>10</v>
      </c>
      <c r="C368" s="16" t="s">
        <v>84</v>
      </c>
      <c r="D368" s="17"/>
      <c r="E368" s="17"/>
      <c r="F368" s="10">
        <f>F369+F381</f>
        <v>36342.299999999996</v>
      </c>
      <c r="G368" s="10">
        <f>G369+G381</f>
        <v>36408.799999999996</v>
      </c>
    </row>
    <row r="369" spans="1:7" ht="18.75" customHeight="1">
      <c r="A369" s="15" t="s">
        <v>87</v>
      </c>
      <c r="B369" s="16" t="s">
        <v>89</v>
      </c>
      <c r="C369" s="16" t="s">
        <v>84</v>
      </c>
      <c r="D369" s="17"/>
      <c r="E369" s="17"/>
      <c r="F369" s="18">
        <f>F370+F375</f>
        <v>2156.7</v>
      </c>
      <c r="G369" s="18">
        <f>G370+G375</f>
        <v>2223.2</v>
      </c>
    </row>
    <row r="370" spans="1:7" ht="47.25" customHeight="1">
      <c r="A370" s="15" t="s">
        <v>215</v>
      </c>
      <c r="B370" s="16" t="s">
        <v>89</v>
      </c>
      <c r="C370" s="16" t="s">
        <v>84</v>
      </c>
      <c r="D370" s="16" t="s">
        <v>135</v>
      </c>
      <c r="E370" s="17"/>
      <c r="F370" s="18">
        <f>F371</f>
        <v>1656.7</v>
      </c>
      <c r="G370" s="18">
        <f>G371</f>
        <v>1723.1999999999998</v>
      </c>
    </row>
    <row r="371" spans="1:7" ht="56.25" customHeight="1">
      <c r="A371" s="15" t="s">
        <v>136</v>
      </c>
      <c r="B371" s="16" t="s">
        <v>89</v>
      </c>
      <c r="C371" s="16" t="s">
        <v>84</v>
      </c>
      <c r="D371" s="16" t="s">
        <v>137</v>
      </c>
      <c r="E371" s="17"/>
      <c r="F371" s="18">
        <f>F372</f>
        <v>1656.7</v>
      </c>
      <c r="G371" s="18">
        <f>G372</f>
        <v>1723.1999999999998</v>
      </c>
    </row>
    <row r="372" spans="1:7" ht="94.5" customHeight="1">
      <c r="A372" s="15" t="s">
        <v>219</v>
      </c>
      <c r="B372" s="16" t="s">
        <v>89</v>
      </c>
      <c r="C372" s="16" t="s">
        <v>84</v>
      </c>
      <c r="D372" s="16" t="s">
        <v>137</v>
      </c>
      <c r="E372" s="17"/>
      <c r="F372" s="18">
        <f>F373+F374</f>
        <v>1656.7</v>
      </c>
      <c r="G372" s="18">
        <f>G373+G374</f>
        <v>1723.1999999999998</v>
      </c>
    </row>
    <row r="373" spans="1:7" ht="32.25" customHeight="1">
      <c r="A373" s="15" t="s">
        <v>33</v>
      </c>
      <c r="B373" s="16">
        <v>10</v>
      </c>
      <c r="C373" s="16" t="s">
        <v>84</v>
      </c>
      <c r="D373" s="17" t="s">
        <v>137</v>
      </c>
      <c r="E373" s="17">
        <v>200</v>
      </c>
      <c r="F373" s="10">
        <v>16.4</v>
      </c>
      <c r="G373" s="10">
        <v>17.1</v>
      </c>
    </row>
    <row r="374" spans="1:7" ht="31.5">
      <c r="A374" s="15" t="s">
        <v>8</v>
      </c>
      <c r="B374" s="16">
        <v>10</v>
      </c>
      <c r="C374" s="16" t="s">
        <v>84</v>
      </c>
      <c r="D374" s="17" t="s">
        <v>137</v>
      </c>
      <c r="E374" s="17">
        <v>300</v>
      </c>
      <c r="F374" s="10">
        <v>1640.3</v>
      </c>
      <c r="G374" s="10">
        <v>1706.1</v>
      </c>
    </row>
    <row r="375" spans="1:7" ht="15.75">
      <c r="A375" s="45" t="s">
        <v>237</v>
      </c>
      <c r="B375" s="43">
        <v>10</v>
      </c>
      <c r="C375" s="46" t="s">
        <v>84</v>
      </c>
      <c r="D375" s="34" t="s">
        <v>159</v>
      </c>
      <c r="E375" s="47"/>
      <c r="F375" s="35">
        <f>F378+F379+F380</f>
        <v>500</v>
      </c>
      <c r="G375" s="35">
        <f>G378+G379+G380</f>
        <v>500</v>
      </c>
    </row>
    <row r="376" spans="1:7" ht="15.75">
      <c r="A376" s="45"/>
      <c r="B376" s="43"/>
      <c r="C376" s="46"/>
      <c r="D376" s="34" t="s">
        <v>34</v>
      </c>
      <c r="E376" s="47"/>
      <c r="F376" s="36"/>
      <c r="G376" s="36"/>
    </row>
    <row r="377" spans="1:7" ht="23.25" customHeight="1">
      <c r="A377" s="45"/>
      <c r="B377" s="43"/>
      <c r="C377" s="46"/>
      <c r="D377" s="26"/>
      <c r="E377" s="47"/>
      <c r="F377" s="37"/>
      <c r="G377" s="37"/>
    </row>
    <row r="378" spans="1:7" ht="48" customHeight="1">
      <c r="A378" s="15" t="s">
        <v>221</v>
      </c>
      <c r="B378" s="16">
        <v>10</v>
      </c>
      <c r="C378" s="16" t="s">
        <v>84</v>
      </c>
      <c r="D378" s="26" t="s">
        <v>159</v>
      </c>
      <c r="E378" s="17">
        <v>300</v>
      </c>
      <c r="F378" s="10">
        <v>500</v>
      </c>
      <c r="G378" s="10">
        <v>500</v>
      </c>
    </row>
    <row r="379" spans="1:7" ht="50.25" customHeight="1" hidden="1">
      <c r="A379" s="15" t="s">
        <v>220</v>
      </c>
      <c r="B379" s="16">
        <v>10</v>
      </c>
      <c r="C379" s="16" t="s">
        <v>84</v>
      </c>
      <c r="D379" s="17" t="s">
        <v>159</v>
      </c>
      <c r="E379" s="17">
        <v>300</v>
      </c>
      <c r="F379" s="10">
        <v>0</v>
      </c>
      <c r="G379" s="10">
        <v>0</v>
      </c>
    </row>
    <row r="380" spans="1:13" ht="1.5" customHeight="1" hidden="1">
      <c r="A380" s="15" t="s">
        <v>262</v>
      </c>
      <c r="B380" s="16" t="s">
        <v>89</v>
      </c>
      <c r="C380" s="16" t="s">
        <v>84</v>
      </c>
      <c r="D380" s="17" t="s">
        <v>159</v>
      </c>
      <c r="E380" s="17">
        <v>300</v>
      </c>
      <c r="F380" s="10">
        <v>0</v>
      </c>
      <c r="G380" s="10">
        <v>0</v>
      </c>
      <c r="M380" s="13"/>
    </row>
    <row r="381" spans="1:7" ht="54.75" customHeight="1">
      <c r="A381" s="15" t="s">
        <v>20</v>
      </c>
      <c r="B381" s="16" t="s">
        <v>157</v>
      </c>
      <c r="C381" s="16" t="s">
        <v>84</v>
      </c>
      <c r="D381" s="17"/>
      <c r="E381" s="17"/>
      <c r="F381" s="10">
        <f>F382+F384</f>
        <v>34185.6</v>
      </c>
      <c r="G381" s="10">
        <f>G382+G384</f>
        <v>34185.6</v>
      </c>
    </row>
    <row r="382" spans="1:7" ht="47.25">
      <c r="A382" s="15" t="s">
        <v>285</v>
      </c>
      <c r="B382" s="16">
        <v>10</v>
      </c>
      <c r="C382" s="16" t="s">
        <v>84</v>
      </c>
      <c r="D382" s="17" t="s">
        <v>109</v>
      </c>
      <c r="E382" s="17"/>
      <c r="F382" s="10">
        <f>F383</f>
        <v>21883</v>
      </c>
      <c r="G382" s="10">
        <f>G383</f>
        <v>21883</v>
      </c>
    </row>
    <row r="383" spans="1:7" ht="31.5">
      <c r="A383" s="15" t="s">
        <v>8</v>
      </c>
      <c r="B383" s="16">
        <v>10</v>
      </c>
      <c r="C383" s="16" t="s">
        <v>84</v>
      </c>
      <c r="D383" s="17" t="s">
        <v>109</v>
      </c>
      <c r="E383" s="17">
        <v>300</v>
      </c>
      <c r="F383" s="10">
        <v>21883</v>
      </c>
      <c r="G383" s="10">
        <v>21883</v>
      </c>
    </row>
    <row r="384" spans="1:7" ht="78.75">
      <c r="A384" s="15" t="s">
        <v>161</v>
      </c>
      <c r="B384" s="16">
        <v>10</v>
      </c>
      <c r="C384" s="16" t="s">
        <v>84</v>
      </c>
      <c r="D384" s="17" t="s">
        <v>109</v>
      </c>
      <c r="E384" s="17"/>
      <c r="F384" s="10">
        <f>F385</f>
        <v>12302.6</v>
      </c>
      <c r="G384" s="10">
        <f>G385</f>
        <v>12302.6</v>
      </c>
    </row>
    <row r="385" spans="1:7" ht="31.5">
      <c r="A385" s="15" t="s">
        <v>8</v>
      </c>
      <c r="B385" s="16">
        <v>10</v>
      </c>
      <c r="C385" s="16" t="s">
        <v>84</v>
      </c>
      <c r="D385" s="17" t="s">
        <v>109</v>
      </c>
      <c r="E385" s="17">
        <v>300</v>
      </c>
      <c r="F385" s="10">
        <v>12302.6</v>
      </c>
      <c r="G385" s="10">
        <v>12302.6</v>
      </c>
    </row>
    <row r="386" spans="1:7" ht="31.5">
      <c r="A386" s="15" t="s">
        <v>100</v>
      </c>
      <c r="B386" s="16" t="s">
        <v>89</v>
      </c>
      <c r="C386" s="16" t="s">
        <v>86</v>
      </c>
      <c r="D386" s="17"/>
      <c r="E386" s="17"/>
      <c r="F386" s="10">
        <f>F387</f>
        <v>2912</v>
      </c>
      <c r="G386" s="10">
        <f>G387</f>
        <v>2912</v>
      </c>
    </row>
    <row r="387" spans="1:7" ht="47.25">
      <c r="A387" s="15" t="s">
        <v>20</v>
      </c>
      <c r="B387" s="16" t="s">
        <v>89</v>
      </c>
      <c r="C387" s="16" t="s">
        <v>86</v>
      </c>
      <c r="D387" s="17"/>
      <c r="E387" s="17"/>
      <c r="F387" s="10">
        <f>F388</f>
        <v>2912</v>
      </c>
      <c r="G387" s="10">
        <f>G388</f>
        <v>2912</v>
      </c>
    </row>
    <row r="388" spans="1:7" ht="195" customHeight="1">
      <c r="A388" s="15" t="s">
        <v>222</v>
      </c>
      <c r="B388" s="16" t="s">
        <v>89</v>
      </c>
      <c r="C388" s="16" t="s">
        <v>86</v>
      </c>
      <c r="D388" s="17" t="s">
        <v>101</v>
      </c>
      <c r="E388" s="17"/>
      <c r="F388" s="10">
        <f>F389+F390+F391</f>
        <v>2912</v>
      </c>
      <c r="G388" s="10">
        <f>G389+G390+G391</f>
        <v>2912</v>
      </c>
    </row>
    <row r="389" spans="1:7" ht="94.5">
      <c r="A389" s="15" t="s">
        <v>4</v>
      </c>
      <c r="B389" s="16" t="s">
        <v>89</v>
      </c>
      <c r="C389" s="16" t="s">
        <v>86</v>
      </c>
      <c r="D389" s="17" t="s">
        <v>101</v>
      </c>
      <c r="E389" s="17">
        <v>100</v>
      </c>
      <c r="F389" s="10">
        <v>2602.2</v>
      </c>
      <c r="G389" s="10">
        <v>2602.2</v>
      </c>
    </row>
    <row r="390" spans="1:7" ht="47.25">
      <c r="A390" s="15" t="s">
        <v>21</v>
      </c>
      <c r="B390" s="16" t="s">
        <v>89</v>
      </c>
      <c r="C390" s="16" t="s">
        <v>86</v>
      </c>
      <c r="D390" s="17" t="s">
        <v>101</v>
      </c>
      <c r="E390" s="17">
        <v>200</v>
      </c>
      <c r="F390" s="10">
        <v>309.8</v>
      </c>
      <c r="G390" s="10">
        <v>309.8</v>
      </c>
    </row>
    <row r="391" spans="1:7" ht="15.75" hidden="1">
      <c r="A391" s="15" t="s">
        <v>9</v>
      </c>
      <c r="B391" s="16" t="s">
        <v>89</v>
      </c>
      <c r="C391" s="16" t="s">
        <v>86</v>
      </c>
      <c r="D391" s="17" t="s">
        <v>101</v>
      </c>
      <c r="E391" s="17">
        <v>800</v>
      </c>
      <c r="F391" s="10"/>
      <c r="G391" s="10"/>
    </row>
    <row r="392" spans="1:7" ht="21" customHeight="1">
      <c r="A392" s="15" t="s">
        <v>62</v>
      </c>
      <c r="B392" s="16">
        <v>11</v>
      </c>
      <c r="C392" s="16"/>
      <c r="D392" s="17"/>
      <c r="E392" s="17"/>
      <c r="F392" s="10">
        <f>F393+F402</f>
        <v>8246.7</v>
      </c>
      <c r="G392" s="10">
        <f>G393+G402</f>
        <v>7956.8</v>
      </c>
    </row>
    <row r="393" spans="1:7" ht="18" customHeight="1">
      <c r="A393" s="15" t="s">
        <v>162</v>
      </c>
      <c r="B393" s="16">
        <v>11</v>
      </c>
      <c r="C393" s="16" t="s">
        <v>82</v>
      </c>
      <c r="D393" s="17"/>
      <c r="E393" s="17"/>
      <c r="F393" s="10">
        <f>F394</f>
        <v>5200</v>
      </c>
      <c r="G393" s="10">
        <f>G394</f>
        <v>5000</v>
      </c>
    </row>
    <row r="394" spans="1:7" ht="18" customHeight="1">
      <c r="A394" s="15" t="s">
        <v>87</v>
      </c>
      <c r="B394" s="16" t="s">
        <v>95</v>
      </c>
      <c r="C394" s="16" t="s">
        <v>82</v>
      </c>
      <c r="D394" s="17"/>
      <c r="E394" s="17"/>
      <c r="F394" s="10">
        <f>F395+F400</f>
        <v>5200</v>
      </c>
      <c r="G394" s="10">
        <f>G395+G400</f>
        <v>5000</v>
      </c>
    </row>
    <row r="395" spans="1:7" ht="66.75" customHeight="1">
      <c r="A395" s="15" t="s">
        <v>238</v>
      </c>
      <c r="B395" s="16" t="s">
        <v>95</v>
      </c>
      <c r="C395" s="16" t="s">
        <v>82</v>
      </c>
      <c r="D395" s="17" t="s">
        <v>163</v>
      </c>
      <c r="E395" s="17"/>
      <c r="F395" s="10">
        <f>F396+F397+F398+F399</f>
        <v>5200</v>
      </c>
      <c r="G395" s="10">
        <f>G396+G397+G398+G399</f>
        <v>5000</v>
      </c>
    </row>
    <row r="396" spans="1:7" ht="31.5" hidden="1">
      <c r="A396" s="15" t="s">
        <v>63</v>
      </c>
      <c r="B396" s="16" t="s">
        <v>95</v>
      </c>
      <c r="C396" s="16" t="s">
        <v>82</v>
      </c>
      <c r="D396" s="17" t="s">
        <v>163</v>
      </c>
      <c r="E396" s="17">
        <v>100</v>
      </c>
      <c r="F396" s="10">
        <v>0</v>
      </c>
      <c r="G396" s="10">
        <v>0</v>
      </c>
    </row>
    <row r="397" spans="1:7" ht="31.5" hidden="1">
      <c r="A397" s="15" t="s">
        <v>63</v>
      </c>
      <c r="B397" s="16">
        <v>11</v>
      </c>
      <c r="C397" s="16" t="s">
        <v>82</v>
      </c>
      <c r="D397" s="17" t="s">
        <v>163</v>
      </c>
      <c r="E397" s="17">
        <v>200</v>
      </c>
      <c r="F397" s="10">
        <v>0</v>
      </c>
      <c r="G397" s="10">
        <v>0</v>
      </c>
    </row>
    <row r="398" spans="1:7" ht="31.5" hidden="1">
      <c r="A398" s="15" t="s">
        <v>8</v>
      </c>
      <c r="B398" s="16" t="s">
        <v>95</v>
      </c>
      <c r="C398" s="16" t="s">
        <v>82</v>
      </c>
      <c r="D398" s="17" t="s">
        <v>163</v>
      </c>
      <c r="E398" s="17">
        <v>300</v>
      </c>
      <c r="F398" s="10">
        <v>0</v>
      </c>
      <c r="G398" s="10">
        <v>0</v>
      </c>
    </row>
    <row r="399" spans="1:7" ht="47.25" customHeight="1">
      <c r="A399" s="15" t="s">
        <v>55</v>
      </c>
      <c r="B399" s="16" t="s">
        <v>95</v>
      </c>
      <c r="C399" s="16" t="s">
        <v>82</v>
      </c>
      <c r="D399" s="17" t="s">
        <v>163</v>
      </c>
      <c r="E399" s="17">
        <v>600</v>
      </c>
      <c r="F399" s="10">
        <v>5200</v>
      </c>
      <c r="G399" s="10">
        <v>5000</v>
      </c>
    </row>
    <row r="400" spans="1:7" ht="64.5" customHeight="1" hidden="1">
      <c r="A400" s="15" t="s">
        <v>213</v>
      </c>
      <c r="B400" s="16" t="s">
        <v>95</v>
      </c>
      <c r="C400" s="16" t="s">
        <v>82</v>
      </c>
      <c r="D400" s="17" t="s">
        <v>103</v>
      </c>
      <c r="E400" s="17"/>
      <c r="F400" s="11">
        <f>F401</f>
        <v>0</v>
      </c>
      <c r="G400" s="11">
        <f>G401</f>
        <v>0</v>
      </c>
    </row>
    <row r="401" spans="1:7" ht="37.5" customHeight="1" hidden="1">
      <c r="A401" s="15" t="s">
        <v>21</v>
      </c>
      <c r="B401" s="16">
        <v>11</v>
      </c>
      <c r="C401" s="16" t="s">
        <v>82</v>
      </c>
      <c r="D401" s="17" t="s">
        <v>103</v>
      </c>
      <c r="E401" s="17">
        <v>200</v>
      </c>
      <c r="F401" s="11">
        <v>0</v>
      </c>
      <c r="G401" s="11">
        <v>0</v>
      </c>
    </row>
    <row r="402" spans="1:7" ht="18" customHeight="1">
      <c r="A402" s="15" t="s">
        <v>64</v>
      </c>
      <c r="B402" s="16">
        <v>11</v>
      </c>
      <c r="C402" s="16" t="s">
        <v>83</v>
      </c>
      <c r="D402" s="17"/>
      <c r="E402" s="17"/>
      <c r="F402" s="10">
        <f>F403</f>
        <v>3046.7000000000003</v>
      </c>
      <c r="G402" s="10">
        <f>G403</f>
        <v>2956.8</v>
      </c>
    </row>
    <row r="403" spans="1:7" ht="17.25" customHeight="1">
      <c r="A403" s="15" t="s">
        <v>87</v>
      </c>
      <c r="B403" s="16" t="s">
        <v>95</v>
      </c>
      <c r="C403" s="16" t="s">
        <v>83</v>
      </c>
      <c r="D403" s="17"/>
      <c r="E403" s="17"/>
      <c r="F403" s="10">
        <f>F404+F408</f>
        <v>3046.7000000000003</v>
      </c>
      <c r="G403" s="10">
        <f>G404+G408</f>
        <v>2956.8</v>
      </c>
    </row>
    <row r="404" spans="1:7" ht="63">
      <c r="A404" s="15" t="s">
        <v>223</v>
      </c>
      <c r="B404" s="16">
        <v>11</v>
      </c>
      <c r="C404" s="16" t="s">
        <v>83</v>
      </c>
      <c r="D404" s="17" t="s">
        <v>163</v>
      </c>
      <c r="E404" s="17"/>
      <c r="F404" s="10">
        <f>F405+F406+F407</f>
        <v>3046.7000000000003</v>
      </c>
      <c r="G404" s="10">
        <f>G405+G406+G407</f>
        <v>2956.8</v>
      </c>
    </row>
    <row r="405" spans="1:7" ht="78.75" customHeight="1">
      <c r="A405" s="15" t="s">
        <v>4</v>
      </c>
      <c r="B405" s="16" t="s">
        <v>95</v>
      </c>
      <c r="C405" s="16" t="s">
        <v>83</v>
      </c>
      <c r="D405" s="17" t="s">
        <v>163</v>
      </c>
      <c r="E405" s="17">
        <v>100</v>
      </c>
      <c r="F405" s="10">
        <v>2650.3</v>
      </c>
      <c r="G405" s="10">
        <v>2624</v>
      </c>
    </row>
    <row r="406" spans="1:7" ht="32.25" customHeight="1">
      <c r="A406" s="15" t="s">
        <v>21</v>
      </c>
      <c r="B406" s="16">
        <v>11</v>
      </c>
      <c r="C406" s="16" t="s">
        <v>83</v>
      </c>
      <c r="D406" s="17" t="s">
        <v>163</v>
      </c>
      <c r="E406" s="17">
        <v>200</v>
      </c>
      <c r="F406" s="10">
        <v>380.9</v>
      </c>
      <c r="G406" s="10">
        <v>317.3</v>
      </c>
    </row>
    <row r="407" spans="1:7" ht="18" customHeight="1">
      <c r="A407" s="15" t="s">
        <v>9</v>
      </c>
      <c r="B407" s="16" t="s">
        <v>95</v>
      </c>
      <c r="C407" s="16" t="s">
        <v>83</v>
      </c>
      <c r="D407" s="17" t="s">
        <v>163</v>
      </c>
      <c r="E407" s="17">
        <v>800</v>
      </c>
      <c r="F407" s="10">
        <v>15.5</v>
      </c>
      <c r="G407" s="10">
        <v>15.5</v>
      </c>
    </row>
    <row r="408" spans="1:7" ht="94.5" hidden="1">
      <c r="A408" s="15" t="s">
        <v>98</v>
      </c>
      <c r="B408" s="16" t="s">
        <v>95</v>
      </c>
      <c r="C408" s="16" t="s">
        <v>83</v>
      </c>
      <c r="D408" s="17" t="s">
        <v>155</v>
      </c>
      <c r="E408" s="17"/>
      <c r="F408" s="11">
        <f>F409</f>
        <v>0</v>
      </c>
      <c r="G408" s="11">
        <f>G409</f>
        <v>0</v>
      </c>
    </row>
    <row r="409" spans="1:7" ht="47.25" hidden="1">
      <c r="A409" s="15" t="s">
        <v>21</v>
      </c>
      <c r="B409" s="16">
        <v>11</v>
      </c>
      <c r="C409" s="16" t="s">
        <v>83</v>
      </c>
      <c r="D409" s="17" t="s">
        <v>155</v>
      </c>
      <c r="E409" s="17">
        <v>200</v>
      </c>
      <c r="F409" s="11">
        <f>27.4-27.4</f>
        <v>0</v>
      </c>
      <c r="G409" s="11">
        <f>27.4-27.4</f>
        <v>0</v>
      </c>
    </row>
    <row r="410" spans="1:7" ht="19.5" customHeight="1">
      <c r="A410" s="15" t="s">
        <v>65</v>
      </c>
      <c r="B410" s="16">
        <v>12</v>
      </c>
      <c r="C410" s="16"/>
      <c r="D410" s="17"/>
      <c r="E410" s="17"/>
      <c r="F410" s="10">
        <f>F411</f>
        <v>1800</v>
      </c>
      <c r="G410" s="10">
        <f>G411</f>
        <v>1800</v>
      </c>
    </row>
    <row r="411" spans="1:7" ht="19.5" customHeight="1">
      <c r="A411" s="15" t="s">
        <v>224</v>
      </c>
      <c r="B411" s="16">
        <v>12</v>
      </c>
      <c r="C411" s="16" t="s">
        <v>83</v>
      </c>
      <c r="D411" s="17"/>
      <c r="E411" s="17"/>
      <c r="F411" s="10">
        <f>F413</f>
        <v>1800</v>
      </c>
      <c r="G411" s="10">
        <f>G413</f>
        <v>1800</v>
      </c>
    </row>
    <row r="412" spans="1:7" ht="22.5" customHeight="1">
      <c r="A412" s="15" t="s">
        <v>87</v>
      </c>
      <c r="B412" s="16" t="s">
        <v>91</v>
      </c>
      <c r="C412" s="16" t="s">
        <v>83</v>
      </c>
      <c r="D412" s="17"/>
      <c r="E412" s="17"/>
      <c r="F412" s="10">
        <f>F413</f>
        <v>1800</v>
      </c>
      <c r="G412" s="10">
        <f>G413</f>
        <v>1800</v>
      </c>
    </row>
    <row r="413" spans="1:7" ht="49.5" customHeight="1">
      <c r="A413" s="15" t="s">
        <v>225</v>
      </c>
      <c r="B413" s="16">
        <v>12</v>
      </c>
      <c r="C413" s="16" t="s">
        <v>83</v>
      </c>
      <c r="D413" s="17" t="s">
        <v>156</v>
      </c>
      <c r="E413" s="17"/>
      <c r="F413" s="10">
        <f>F414+F415</f>
        <v>1800</v>
      </c>
      <c r="G413" s="10">
        <f>G414+G415</f>
        <v>1800</v>
      </c>
    </row>
    <row r="414" spans="1:7" ht="19.5" customHeight="1">
      <c r="A414" s="15" t="s">
        <v>9</v>
      </c>
      <c r="B414" s="16">
        <v>12</v>
      </c>
      <c r="C414" s="16" t="s">
        <v>83</v>
      </c>
      <c r="D414" s="17" t="s">
        <v>156</v>
      </c>
      <c r="E414" s="17">
        <v>800</v>
      </c>
      <c r="F414" s="10">
        <v>500</v>
      </c>
      <c r="G414" s="10">
        <v>500</v>
      </c>
    </row>
    <row r="415" spans="1:7" ht="146.25" customHeight="1">
      <c r="A415" s="15" t="s">
        <v>226</v>
      </c>
      <c r="B415" s="16" t="s">
        <v>91</v>
      </c>
      <c r="C415" s="16" t="s">
        <v>83</v>
      </c>
      <c r="D415" s="17" t="s">
        <v>156</v>
      </c>
      <c r="E415" s="17">
        <v>800</v>
      </c>
      <c r="F415" s="10">
        <v>1300</v>
      </c>
      <c r="G415" s="10">
        <v>1300</v>
      </c>
    </row>
    <row r="416" spans="1:7" ht="31.5">
      <c r="A416" s="15" t="s">
        <v>66</v>
      </c>
      <c r="B416" s="16">
        <v>13</v>
      </c>
      <c r="C416" s="16"/>
      <c r="D416" s="17"/>
      <c r="E416" s="17"/>
      <c r="F416" s="10">
        <f aca="true" t="shared" si="8" ref="F416:G419">F417</f>
        <v>2300</v>
      </c>
      <c r="G416" s="10">
        <f t="shared" si="8"/>
        <v>2300</v>
      </c>
    </row>
    <row r="417" spans="1:7" ht="33.75" customHeight="1">
      <c r="A417" s="28" t="s">
        <v>67</v>
      </c>
      <c r="B417" s="16">
        <v>13</v>
      </c>
      <c r="C417" s="16" t="s">
        <v>82</v>
      </c>
      <c r="D417" s="17"/>
      <c r="E417" s="17"/>
      <c r="F417" s="10">
        <f t="shared" si="8"/>
        <v>2300</v>
      </c>
      <c r="G417" s="10">
        <f t="shared" si="8"/>
        <v>2300</v>
      </c>
    </row>
    <row r="418" spans="1:7" ht="47.25" customHeight="1">
      <c r="A418" s="15" t="s">
        <v>20</v>
      </c>
      <c r="B418" s="16">
        <v>13</v>
      </c>
      <c r="C418" s="16" t="s">
        <v>82</v>
      </c>
      <c r="D418" s="17" t="s">
        <v>119</v>
      </c>
      <c r="E418" s="17"/>
      <c r="F418" s="10">
        <f t="shared" si="8"/>
        <v>2300</v>
      </c>
      <c r="G418" s="10">
        <f t="shared" si="8"/>
        <v>2300</v>
      </c>
    </row>
    <row r="419" spans="1:7" ht="31.5">
      <c r="A419" s="15" t="s">
        <v>68</v>
      </c>
      <c r="B419" s="16">
        <v>13</v>
      </c>
      <c r="C419" s="16" t="s">
        <v>82</v>
      </c>
      <c r="D419" s="17" t="s">
        <v>109</v>
      </c>
      <c r="E419" s="17"/>
      <c r="F419" s="10">
        <f t="shared" si="8"/>
        <v>2300</v>
      </c>
      <c r="G419" s="10">
        <f t="shared" si="8"/>
        <v>2300</v>
      </c>
    </row>
    <row r="420" spans="1:7" ht="32.25" customHeight="1">
      <c r="A420" s="15" t="s">
        <v>69</v>
      </c>
      <c r="B420" s="16">
        <v>13</v>
      </c>
      <c r="C420" s="16" t="s">
        <v>82</v>
      </c>
      <c r="D420" s="17" t="s">
        <v>109</v>
      </c>
      <c r="E420" s="17">
        <v>700</v>
      </c>
      <c r="F420" s="10">
        <v>2300</v>
      </c>
      <c r="G420" s="10">
        <v>2300</v>
      </c>
    </row>
    <row r="421" spans="1:7" ht="50.25" customHeight="1">
      <c r="A421" s="15" t="s">
        <v>80</v>
      </c>
      <c r="B421" s="16">
        <v>14</v>
      </c>
      <c r="C421" s="16"/>
      <c r="D421" s="17"/>
      <c r="E421" s="17"/>
      <c r="F421" s="10">
        <f>F422</f>
        <v>19552</v>
      </c>
      <c r="G421" s="10">
        <f>G422</f>
        <v>19552</v>
      </c>
    </row>
    <row r="422" spans="1:7" ht="31.5">
      <c r="A422" s="15" t="s">
        <v>81</v>
      </c>
      <c r="B422" s="16" t="s">
        <v>78</v>
      </c>
      <c r="C422" s="16" t="s">
        <v>79</v>
      </c>
      <c r="D422" s="17"/>
      <c r="E422" s="17"/>
      <c r="F422" s="10">
        <f>F423</f>
        <v>19552</v>
      </c>
      <c r="G422" s="10">
        <f>G423</f>
        <v>19552</v>
      </c>
    </row>
    <row r="423" spans="1:7" ht="47.25">
      <c r="A423" s="15" t="s">
        <v>20</v>
      </c>
      <c r="B423" s="16" t="s">
        <v>78</v>
      </c>
      <c r="C423" s="16" t="s">
        <v>79</v>
      </c>
      <c r="D423" s="17" t="s">
        <v>119</v>
      </c>
      <c r="E423" s="17"/>
      <c r="F423" s="10">
        <f>F424+F425</f>
        <v>19552</v>
      </c>
      <c r="G423" s="10">
        <f>G424+G425</f>
        <v>19552</v>
      </c>
    </row>
    <row r="424" spans="1:7" ht="65.25" customHeight="1">
      <c r="A424" s="15" t="s">
        <v>168</v>
      </c>
      <c r="B424" s="16" t="s">
        <v>78</v>
      </c>
      <c r="C424" s="16" t="s">
        <v>79</v>
      </c>
      <c r="D424" s="17" t="s">
        <v>119</v>
      </c>
      <c r="E424" s="17">
        <v>500</v>
      </c>
      <c r="F424" s="10">
        <v>19352</v>
      </c>
      <c r="G424" s="10">
        <v>19352</v>
      </c>
    </row>
    <row r="425" spans="1:7" ht="33" customHeight="1">
      <c r="A425" s="15" t="s">
        <v>286</v>
      </c>
      <c r="B425" s="16" t="s">
        <v>78</v>
      </c>
      <c r="C425" s="16" t="s">
        <v>79</v>
      </c>
      <c r="D425" s="17" t="s">
        <v>119</v>
      </c>
      <c r="E425" s="17">
        <v>500</v>
      </c>
      <c r="F425" s="10">
        <v>200</v>
      </c>
      <c r="G425" s="10">
        <v>200</v>
      </c>
    </row>
    <row r="426" spans="1:7" ht="22.5" customHeight="1">
      <c r="A426" s="15" t="s">
        <v>302</v>
      </c>
      <c r="B426" s="16"/>
      <c r="C426" s="16"/>
      <c r="D426" s="17"/>
      <c r="E426" s="17"/>
      <c r="F426" s="10">
        <v>6230</v>
      </c>
      <c r="G426" s="10">
        <v>12190</v>
      </c>
    </row>
    <row r="427" spans="1:7" ht="25.5" customHeight="1">
      <c r="A427" s="15" t="s">
        <v>70</v>
      </c>
      <c r="B427" s="17" t="s">
        <v>71</v>
      </c>
      <c r="C427" s="17" t="s">
        <v>71</v>
      </c>
      <c r="D427" s="17" t="s">
        <v>71</v>
      </c>
      <c r="E427" s="17" t="s">
        <v>71</v>
      </c>
      <c r="F427" s="10">
        <f>F421+F416+F410+F392+F335+F310+F201+F190+F158+F121+F109+F10+F426</f>
        <v>637493.3999999999</v>
      </c>
      <c r="G427" s="10">
        <f>G10+G109+G121+G158+G190+G201+G310+G335+G392+G410+G416+G421+G426</f>
        <v>613536.75</v>
      </c>
    </row>
    <row r="428" spans="1:6" ht="15.75">
      <c r="A428" s="1" t="s">
        <v>72</v>
      </c>
      <c r="F428" s="12"/>
    </row>
    <row r="429" ht="15.75">
      <c r="F429" s="12"/>
    </row>
    <row r="430" ht="15.75">
      <c r="F430" s="12"/>
    </row>
    <row r="432" ht="15.75">
      <c r="A432" s="4" t="s">
        <v>303</v>
      </c>
    </row>
    <row r="433" ht="15.75">
      <c r="A433" s="4" t="s">
        <v>304</v>
      </c>
    </row>
  </sheetData>
  <sheetProtection/>
  <mergeCells count="50">
    <mergeCell ref="A356:A358"/>
    <mergeCell ref="B356:B358"/>
    <mergeCell ref="C356:C358"/>
    <mergeCell ref="E356:E358"/>
    <mergeCell ref="F356:F358"/>
    <mergeCell ref="A375:A377"/>
    <mergeCell ref="B375:B377"/>
    <mergeCell ref="C375:C377"/>
    <mergeCell ref="E375:E377"/>
    <mergeCell ref="F375:F377"/>
    <mergeCell ref="F339:F340"/>
    <mergeCell ref="A339:A340"/>
    <mergeCell ref="B339:B340"/>
    <mergeCell ref="C339:C340"/>
    <mergeCell ref="D339:D340"/>
    <mergeCell ref="E339:E340"/>
    <mergeCell ref="F150:F152"/>
    <mergeCell ref="A288:A289"/>
    <mergeCell ref="B288:B289"/>
    <mergeCell ref="C288:C289"/>
    <mergeCell ref="D288:D289"/>
    <mergeCell ref="E288:E289"/>
    <mergeCell ref="F288:F289"/>
    <mergeCell ref="A150:A152"/>
    <mergeCell ref="B150:B152"/>
    <mergeCell ref="C150:C152"/>
    <mergeCell ref="D150:D152"/>
    <mergeCell ref="E150:E152"/>
    <mergeCell ref="A104:A105"/>
    <mergeCell ref="B104:B105"/>
    <mergeCell ref="C104:C105"/>
    <mergeCell ref="D104:D105"/>
    <mergeCell ref="E104:E105"/>
    <mergeCell ref="F99:F100"/>
    <mergeCell ref="A5:G5"/>
    <mergeCell ref="A6:G6"/>
    <mergeCell ref="E1:G1"/>
    <mergeCell ref="E2:G2"/>
    <mergeCell ref="G99:G100"/>
    <mergeCell ref="A99:A100"/>
    <mergeCell ref="B99:B100"/>
    <mergeCell ref="C99:C100"/>
    <mergeCell ref="D99:D100"/>
    <mergeCell ref="E99:E100"/>
    <mergeCell ref="E3:G3"/>
    <mergeCell ref="G150:G152"/>
    <mergeCell ref="G288:G289"/>
    <mergeCell ref="G339:G340"/>
    <mergeCell ref="G356:G358"/>
    <mergeCell ref="G375:G377"/>
  </mergeCells>
  <printOptions/>
  <pageMargins left="0.5118110236220472" right="0" top="0" bottom="0" header="0.31496062992125984" footer="0.3149606299212598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Майя В. Горцуева</dc:creator>
  <cp:keywords/>
  <dc:description/>
  <cp:lastModifiedBy>XTreme.ws</cp:lastModifiedBy>
  <cp:lastPrinted>2020-11-16T11:20:45Z</cp:lastPrinted>
  <dcterms:created xsi:type="dcterms:W3CDTF">2017-02-17T13:45:19Z</dcterms:created>
  <dcterms:modified xsi:type="dcterms:W3CDTF">2020-11-19T12:14:39Z</dcterms:modified>
  <cp:category/>
  <cp:version/>
  <cp:contentType/>
  <cp:contentStatus/>
</cp:coreProperties>
</file>