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9440" windowHeight="9795" activeTab="0"/>
  </bookViews>
  <sheets>
    <sheet name="БЮДЖЕТ 2023-2024" sheetId="1" r:id="rId1"/>
  </sheets>
  <definedNames/>
  <calcPr fullCalcOnLoad="1"/>
</workbook>
</file>

<file path=xl/sharedStrings.xml><?xml version="1.0" encoding="utf-8"?>
<sst xmlns="http://schemas.openxmlformats.org/spreadsheetml/2006/main" count="766" uniqueCount="160">
  <si>
    <t>Наименование</t>
  </si>
  <si>
    <t>Целевая статья</t>
  </si>
  <si>
    <t>Вид расходов</t>
  </si>
  <si>
    <t>Функционирование высшего должностного лица субъекта Российской  Федерации и муниципального образования</t>
  </si>
  <si>
    <t>Непрограммные направления обеспечения деятельности  органов местного самоуправления Жирновского муниципального района</t>
  </si>
  <si>
    <t>90 0</t>
  </si>
  <si>
    <t xml:space="preserve">90 0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</si>
  <si>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</si>
  <si>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</si>
  <si>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</si>
  <si>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</si>
  <si>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Судебная система</t>
  </si>
  <si>
    <t>Непрограммные расходы  органов местного самоуправления Жирновского муниципального района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</si>
  <si>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</si>
  <si>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</si>
  <si>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99 0</t>
  </si>
  <si>
    <t>Другие общегосударственные вопросы</t>
  </si>
  <si>
    <t>04 0</t>
  </si>
  <si>
    <t>08 0</t>
  </si>
  <si>
    <t>Социальное обеспечение и иные выплаты населению</t>
  </si>
  <si>
    <t xml:space="preserve">Муниципальная  программа «Развитие муниципальной службы в Жирновском муниципальном районе  Волгоградской области» </t>
  </si>
  <si>
    <t>10 0</t>
  </si>
  <si>
    <t>13 0</t>
  </si>
  <si>
    <t>13 1</t>
  </si>
  <si>
    <t>13 2</t>
  </si>
  <si>
    <t xml:space="preserve">99 0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</si>
  <si>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</si>
  <si>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«Безопасный город»</t>
  </si>
  <si>
    <t>12 0</t>
  </si>
  <si>
    <t>Муниципальная  программа «Профилактика правонарушений, терроризма и экстремизма на территории Жирновского района  Волгоградской области»</t>
  </si>
  <si>
    <t>15 0</t>
  </si>
  <si>
    <t>Муниципальная  программа «Обеспечение безопасности граждан на водных объектах Жирновского муниципального района»</t>
  </si>
  <si>
    <t>16 0</t>
  </si>
  <si>
    <t xml:space="preserve">Муниципальная программа «Обеспечение  пожарной  безопасности Жирновского муниципального района» </t>
  </si>
  <si>
    <t>18 0</t>
  </si>
  <si>
    <t>06 0</t>
  </si>
  <si>
    <t>06 3</t>
  </si>
  <si>
    <t>Другие вопросы в области национальной экономики</t>
  </si>
  <si>
    <t>17 0</t>
  </si>
  <si>
    <t>52 0</t>
  </si>
  <si>
    <t>06 2</t>
  </si>
  <si>
    <t>Межбюджетные трансферты</t>
  </si>
  <si>
    <t xml:space="preserve">Благоустройство </t>
  </si>
  <si>
    <t>Другие вопросы в области жилищно-коммунального хозяйства</t>
  </si>
  <si>
    <t>Дошкольное образование</t>
  </si>
  <si>
    <t>Муниципальная  программа «Развитие системы образования в Жирновском муниципальном районе»</t>
  </si>
  <si>
    <t>03 0</t>
  </si>
  <si>
    <t>03 2</t>
  </si>
  <si>
    <t xml:space="preserve">Закупка товаров, работ и услуг для обеспечения государственных (муниципальных) нужд </t>
  </si>
  <si>
    <t>Общее образование</t>
  </si>
  <si>
    <t>03 1</t>
  </si>
  <si>
    <t>Дополнительное образование детей</t>
  </si>
  <si>
    <t xml:space="preserve">Муниципальная  программа «Развитие системы образования в Жирновском муниципальном районе» </t>
  </si>
  <si>
    <t>03 3</t>
  </si>
  <si>
    <t>03 4</t>
  </si>
  <si>
    <t>09 0</t>
  </si>
  <si>
    <t xml:space="preserve">Ведомственная целевая программа «Профилактика наркомании, токсикомании и их социальных последствий на территории Жирновского района» </t>
  </si>
  <si>
    <t>51 0</t>
  </si>
  <si>
    <t>Другие вопросы в области образования</t>
  </si>
  <si>
    <t>03 5</t>
  </si>
  <si>
    <t xml:space="preserve">Культура </t>
  </si>
  <si>
    <t>Муниципальная   программа «Основные направления развития культуры Жирновского муниципального района»</t>
  </si>
  <si>
    <t>02 0</t>
  </si>
  <si>
    <t>Другие вопросы в области культуры, кинематографии</t>
  </si>
  <si>
    <t>Муниципальная целевая программа «Основные направления развития культуры Жирновского муниципального района»</t>
  </si>
  <si>
    <t>Пенсионное обеспечение</t>
  </si>
  <si>
    <t>Социальное обеспечение населения</t>
  </si>
  <si>
    <t>Охрана семьи и детства</t>
  </si>
  <si>
    <t>Муниципальная  программа «Улучшение жилищных условий молодых семей Жирновского муниципального района»</t>
  </si>
  <si>
    <t>11 0</t>
  </si>
  <si>
    <t>Другие вопросы в области социальной политики</t>
  </si>
  <si>
    <t xml:space="preserve">Физическая культура </t>
  </si>
  <si>
    <t>Муниципальная  программа «Развитие массовой физической культуры и спорта на территории Жирновского муниципального района»</t>
  </si>
  <si>
    <t>05 0</t>
  </si>
  <si>
    <t>Массовый  спорт</t>
  </si>
  <si>
    <t>Периодическая печать и издательства</t>
  </si>
  <si>
    <t>Муниципальная  программа «Основные направления развития культуры Жирновского муниципального района»</t>
  </si>
  <si>
    <t>Обслуживание государственного (муниципального) долга</t>
  </si>
  <si>
    <t>Прочие межбюджетные трансферты общего характера</t>
  </si>
  <si>
    <t>ВСЕГО</t>
  </si>
  <si>
    <t>Х</t>
  </si>
  <si>
    <t>03</t>
  </si>
  <si>
    <t>02</t>
  </si>
  <si>
    <t>04</t>
  </si>
  <si>
    <t>05</t>
  </si>
  <si>
    <t>06</t>
  </si>
  <si>
    <t>01</t>
  </si>
  <si>
    <t>07</t>
  </si>
  <si>
    <t>08</t>
  </si>
  <si>
    <t>09</t>
  </si>
  <si>
    <t>01 0</t>
  </si>
  <si>
    <t>200</t>
  </si>
  <si>
    <t>Сельское хозяйство и рыболовство</t>
  </si>
  <si>
    <t>10</t>
  </si>
  <si>
    <t>11</t>
  </si>
  <si>
    <t>14</t>
  </si>
  <si>
    <t>ОБЩЕГОСУДАРСТВЕННЫЕ  ВОПРОСЫ</t>
  </si>
  <si>
    <t>00</t>
  </si>
  <si>
    <t>Резервные фонды</t>
  </si>
  <si>
    <t>13</t>
  </si>
  <si>
    <t xml:space="preserve">Иные бюджетные ассигнования 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</si>
  <si>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</si>
  <si>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</si>
  <si>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</si>
  <si>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</si>
  <si>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</si>
  <si>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ОБРАЗОВАНИЕ</t>
  </si>
  <si>
    <t xml:space="preserve">Молодёжная политика </t>
  </si>
  <si>
    <t>СОЦИАЛЬНАЯ ПОЛИТИКА</t>
  </si>
  <si>
    <t xml:space="preserve">10 </t>
  </si>
  <si>
    <t>ФИЗИЧЕСКАЯ КУЛЬТУРА И СПОРТ</t>
  </si>
  <si>
    <t>СРЕДСТВА МАССОВОЙ ИНФОРМАЦИИ</t>
  </si>
  <si>
    <t>12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</si>
  <si>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</si>
  <si>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</si>
  <si>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(тыс. рублей)</t>
  </si>
  <si>
    <t>800</t>
  </si>
  <si>
    <t>Муниципальная программа «Управление муниципальной собственностью Жирновского муниципального района Волгоградской области»</t>
  </si>
  <si>
    <t>300</t>
  </si>
  <si>
    <t xml:space="preserve">13 </t>
  </si>
  <si>
    <t>100</t>
  </si>
  <si>
    <t>Муниципальная программа  «Межнациональные отношения и поддержка казачества на территории Жирновского района Волгоградской области»</t>
  </si>
  <si>
    <t>Подпрограмма «Гармонизация межэтнических, межкультурных  и межконфессионных отношений и недопущение экстремизма на территории Жирновского района»</t>
  </si>
  <si>
    <t>Подпрограмма «Поддержка развитие российского казачества в Жирновском муниципальном районе»</t>
  </si>
  <si>
    <t>Подпрограмма «Развитие муниципальных автомобильных дорог местного значения Жирновского муниципального района Волгоградской области»</t>
  </si>
  <si>
    <t>Муниципальная программа «Развитие туризма на территории Жирновского муниципального района»</t>
  </si>
  <si>
    <t>Ведомственная целевая программа «Архитектура и градостроительство в Жирновском муниципальном районе Волгоградской области»</t>
  </si>
  <si>
    <t>Подпрограмма «Чистая вода для жителей Жирновского муниципального района Волгоградской области»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</si>
  <si>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</si>
  <si>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</si>
  <si>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 программа «Реализация молодёжной политики на территории Жирновского муниципального района»</t>
  </si>
  <si>
    <t>Подпрограмма «Развитие механизмов управления муниципальной системой образования»</t>
  </si>
  <si>
    <t>Подпрограмма «Развитие образования в общеобразовательных учреждениях Жирновского муниципального района Волгоградской области»</t>
  </si>
  <si>
    <t>Муниципальная программа «Основные направления развития культуры Жирновского муниципального района»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</si>
  <si>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</si>
  <si>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</si>
  <si>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Муниципальная  программа «Развитие территориального общественного самоуправления на территории муниципального образования -Жирновский муниципальный район»</t>
  </si>
  <si>
    <t>Муниципальная  программа «Обеспечение комфортного проживания, повышения качества жилищно-коммунальных услуг, а также энергосбережение и повышение энергетической эффективности коммунальной инфраструктуры на территории Жирновского района Волгоградской области»</t>
  </si>
  <si>
    <t>Муниципальная  программа «Обеспечение комфортного проживания, повышения качества жилищно-коммунальных услуг, а также энергосбережение и повышение энергетической эффективности коммунальной инфраструктуры на территории Жирновского муниципального района Волгоградской области»</t>
  </si>
  <si>
    <t>Муниципальная  программа  «Развитие эффективного  устойчивого агропромышленного производства, повышение престижности профессий в сфере АПК, осуществление полномочий в области обращения с животными в части реализации мероприятий по обращению с животными без владельцев»</t>
  </si>
  <si>
    <t>06 1</t>
  </si>
  <si>
    <t xml:space="preserve">05 </t>
  </si>
  <si>
    <t>Подпрограмма «Энергосбережение и повышение энергетической эффективности Жирновского муниципального района Волгоградской области»</t>
  </si>
  <si>
    <t>Подпрограмма «Предоставление общедоступного бесплатного дошкольного образования»</t>
  </si>
  <si>
    <t>Подпрограмма «Предоставление  дополнительного образования детям»</t>
  </si>
  <si>
    <t>Подпрограмма «Обеспечение отдыха детей в каникулярное время»</t>
  </si>
  <si>
    <t xml:space="preserve">Муниципальная   программа «Основные направления развития культуры  Жирновского муниципального района» </t>
  </si>
  <si>
    <t>Распределение бюджетных ассигнований бюджета Жирновского муниципального района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</t>
  </si>
  <si>
    <t>Приложение №7</t>
  </si>
  <si>
    <t>на 2023 год и на 2024 год</t>
  </si>
  <si>
    <t>2023 год</t>
  </si>
  <si>
    <t>2024 год</t>
  </si>
  <si>
    <t>Условно утверждённые расходы</t>
  </si>
  <si>
    <t>Председатель Жирновской районной Думы</t>
  </si>
  <si>
    <t>Н. В. Жерновников</t>
  </si>
  <si>
    <t>к решению Жирновской</t>
  </si>
  <si>
    <t>районной Думы</t>
  </si>
  <si>
    <t>от __________ №_________</t>
  </si>
  <si>
    <t>Раздел</t>
  </si>
  <si>
    <t>Под-раздел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</si>
</sst>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0000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165" fontId="0" fillId="0" borderId="0" xfId="0" applyNumberFormat="1" applyAlignment="1">
      <alignment/>
    </xf>
    <xf numFmtId="0" fontId="2" fillId="33" borderId="10" xfId="0" applyFont="1" applyFill="1" applyBorder="1" applyAlignment="1">
      <alignment vertical="top" wrapText="1"/>
    </xf>
    <xf numFmtId="0" fontId="0" fillId="0" borderId="0" xfId="0" applyAlignment="1">
      <alignment/>
    </xf>
    <xf numFmtId="4" fontId="39" fillId="33" borderId="10" xfId="0" applyNumberFormat="1" applyFont="1" applyFill="1" applyBorder="1" applyAlignment="1">
      <alignment horizontal="center" vertical="center"/>
    </xf>
    <xf numFmtId="4" fontId="39" fillId="33" borderId="12" xfId="0" applyNumberFormat="1" applyFont="1" applyFill="1" applyBorder="1" applyAlignment="1">
      <alignment horizontal="center" vertical="center"/>
    </xf>
    <xf numFmtId="4" fontId="39" fillId="33" borderId="11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39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42" fillId="0" borderId="0" xfId="0" applyFont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0" fontId="38" fillId="0" borderId="0" xfId="0" applyFont="1" applyAlignment="1">
      <alignment horizontal="center" wrapText="1"/>
    </xf>
    <xf numFmtId="0" fontId="40" fillId="0" borderId="13" xfId="0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 vertical="top" wrapText="1"/>
    </xf>
    <xf numFmtId="0" fontId="38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4"/>
  <sheetViews>
    <sheetView tabSelected="1" zoomScalePageLayoutView="0" workbookViewId="0" topLeftCell="A202">
      <selection activeCell="A94" sqref="A94"/>
    </sheetView>
  </sheetViews>
  <sheetFormatPr defaultColWidth="9.140625" defaultRowHeight="15"/>
  <cols>
    <col min="1" max="1" width="33.8515625" style="20" customWidth="1"/>
    <col min="2" max="2" width="7.28125" style="20" customWidth="1"/>
    <col min="3" max="3" width="7.57421875" style="20" customWidth="1"/>
    <col min="4" max="4" width="8.8515625" style="20" customWidth="1"/>
    <col min="5" max="5" width="7.00390625" style="20" customWidth="1"/>
    <col min="6" max="6" width="12.8515625" style="20" customWidth="1"/>
    <col min="7" max="7" width="13.140625" style="20" customWidth="1"/>
    <col min="8" max="16384" width="9.140625" style="20" customWidth="1"/>
  </cols>
  <sheetData>
    <row r="1" s="25" customFormat="1" ht="15"/>
    <row r="2" spans="1:8" ht="20.25" customHeight="1">
      <c r="A2" s="17"/>
      <c r="B2" s="17"/>
      <c r="C2" s="17"/>
      <c r="D2" s="17"/>
      <c r="E2" s="17"/>
      <c r="F2" s="39" t="s">
        <v>148</v>
      </c>
      <c r="G2" s="39"/>
      <c r="H2" s="33"/>
    </row>
    <row r="3" spans="1:8" s="25" customFormat="1" ht="20.25" customHeight="1">
      <c r="A3" s="17"/>
      <c r="B3" s="17"/>
      <c r="C3" s="17"/>
      <c r="D3" s="17"/>
      <c r="E3" s="17"/>
      <c r="F3" s="39" t="s">
        <v>155</v>
      </c>
      <c r="G3" s="39"/>
      <c r="H3" s="33"/>
    </row>
    <row r="4" spans="1:8" s="25" customFormat="1" ht="20.25" customHeight="1">
      <c r="A4" s="17"/>
      <c r="B4" s="17"/>
      <c r="C4" s="17"/>
      <c r="D4" s="17"/>
      <c r="E4" s="17"/>
      <c r="F4" s="33" t="s">
        <v>156</v>
      </c>
      <c r="G4" s="33"/>
      <c r="H4" s="33"/>
    </row>
    <row r="5" spans="1:8" s="25" customFormat="1" ht="20.25" customHeight="1">
      <c r="A5" s="17"/>
      <c r="B5" s="17"/>
      <c r="C5" s="17"/>
      <c r="D5" s="17"/>
      <c r="E5" s="17"/>
      <c r="F5" s="39" t="s">
        <v>157</v>
      </c>
      <c r="G5" s="39"/>
      <c r="H5" s="33"/>
    </row>
    <row r="6" spans="1:7" ht="71.25" customHeight="1">
      <c r="A6" s="35" t="s">
        <v>147</v>
      </c>
      <c r="B6" s="35"/>
      <c r="C6" s="35"/>
      <c r="D6" s="35"/>
      <c r="E6" s="35"/>
      <c r="F6" s="35"/>
      <c r="G6" s="35"/>
    </row>
    <row r="7" spans="1:7" ht="18.75" customHeight="1">
      <c r="A7" s="35" t="s">
        <v>149</v>
      </c>
      <c r="B7" s="35"/>
      <c r="C7" s="35"/>
      <c r="D7" s="35"/>
      <c r="E7" s="35"/>
      <c r="F7" s="35"/>
      <c r="G7" s="35"/>
    </row>
    <row r="8" spans="1:6" ht="0.75" customHeight="1">
      <c r="A8" s="17"/>
      <c r="B8" s="17"/>
      <c r="C8" s="17"/>
      <c r="D8" s="17"/>
      <c r="E8" s="17"/>
      <c r="F8" s="17"/>
    </row>
    <row r="9" spans="1:7" ht="15">
      <c r="A9" s="17"/>
      <c r="B9" s="17"/>
      <c r="C9" s="17"/>
      <c r="D9" s="17"/>
      <c r="E9" s="17"/>
      <c r="F9" s="36" t="s">
        <v>115</v>
      </c>
      <c r="G9" s="36"/>
    </row>
    <row r="10" spans="1:7" ht="47.25">
      <c r="A10" s="5" t="s">
        <v>0</v>
      </c>
      <c r="B10" s="5" t="s">
        <v>158</v>
      </c>
      <c r="C10" s="6" t="s">
        <v>159</v>
      </c>
      <c r="D10" s="6" t="s">
        <v>1</v>
      </c>
      <c r="E10" s="6" t="s">
        <v>2</v>
      </c>
      <c r="F10" s="6" t="s">
        <v>150</v>
      </c>
      <c r="G10" s="6" t="s">
        <v>151</v>
      </c>
    </row>
    <row r="11" spans="1:7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8">
        <v>6</v>
      </c>
      <c r="G11" s="26">
        <v>7</v>
      </c>
    </row>
    <row r="12" spans="1:7" ht="31.5">
      <c r="A12" s="9" t="s">
        <v>96</v>
      </c>
      <c r="B12" s="10" t="s">
        <v>86</v>
      </c>
      <c r="C12" s="10" t="s">
        <v>97</v>
      </c>
      <c r="D12" s="11"/>
      <c r="E12" s="11"/>
      <c r="F12" s="21">
        <f>F13+F21+F29+F34+F37+F16+F26</f>
        <v>69861.62</v>
      </c>
      <c r="G12" s="21">
        <f>G13+G21+G29+G34+G37+G16+G26</f>
        <v>69525.00999999998</v>
      </c>
    </row>
    <row r="13" spans="1:7" ht="63" customHeight="1">
      <c r="A13" s="4" t="s">
        <v>3</v>
      </c>
      <c r="B13" s="10" t="s">
        <v>86</v>
      </c>
      <c r="C13" s="10" t="s">
        <v>82</v>
      </c>
      <c r="D13" s="11"/>
      <c r="E13" s="11"/>
      <c r="F13" s="21">
        <f>F14</f>
        <v>1427.5</v>
      </c>
      <c r="G13" s="21">
        <f>G14</f>
        <v>1427.5</v>
      </c>
    </row>
    <row r="14" spans="1:7" ht="80.25" customHeight="1">
      <c r="A14" s="4" t="s">
        <v>4</v>
      </c>
      <c r="B14" s="10" t="s">
        <v>86</v>
      </c>
      <c r="C14" s="10" t="s">
        <v>82</v>
      </c>
      <c r="D14" s="11" t="s">
        <v>5</v>
      </c>
      <c r="E14" s="11"/>
      <c r="F14" s="21">
        <f>F15</f>
        <v>1427.5</v>
      </c>
      <c r="G14" s="21">
        <f>G15</f>
        <v>1427.5</v>
      </c>
    </row>
    <row r="15" spans="1:7" ht="124.5" customHeight="1">
      <c r="A15" s="4" t="s">
        <v>10</v>
      </c>
      <c r="B15" s="10" t="s">
        <v>86</v>
      </c>
      <c r="C15" s="10" t="s">
        <v>82</v>
      </c>
      <c r="D15" s="11" t="s">
        <v>5</v>
      </c>
      <c r="E15" s="11">
        <v>100</v>
      </c>
      <c r="F15" s="21">
        <v>1427.5</v>
      </c>
      <c r="G15" s="28">
        <v>1427.5</v>
      </c>
    </row>
    <row r="16" spans="1:7" ht="78" customHeight="1">
      <c r="A16" s="2" t="s">
        <v>7</v>
      </c>
      <c r="B16" s="10" t="s">
        <v>86</v>
      </c>
      <c r="C16" s="10" t="s">
        <v>81</v>
      </c>
      <c r="D16" s="11"/>
      <c r="E16" s="11"/>
      <c r="F16" s="22">
        <f>F17</f>
        <v>556</v>
      </c>
      <c r="G16" s="22">
        <f>G17</f>
        <v>555.9</v>
      </c>
    </row>
    <row r="17" spans="1:7" ht="79.5" customHeight="1">
      <c r="A17" s="4" t="s">
        <v>4</v>
      </c>
      <c r="B17" s="10" t="s">
        <v>86</v>
      </c>
      <c r="C17" s="10" t="s">
        <v>81</v>
      </c>
      <c r="D17" s="11" t="s">
        <v>5</v>
      </c>
      <c r="E17" s="11"/>
      <c r="F17" s="22">
        <f>F18+F19+F20</f>
        <v>556</v>
      </c>
      <c r="G17" s="22">
        <f>G18+G19+G20</f>
        <v>555.9</v>
      </c>
    </row>
    <row r="18" spans="1:7" ht="126" customHeight="1">
      <c r="A18" s="4" t="s">
        <v>10</v>
      </c>
      <c r="B18" s="10" t="s">
        <v>86</v>
      </c>
      <c r="C18" s="10" t="s">
        <v>81</v>
      </c>
      <c r="D18" s="11" t="s">
        <v>5</v>
      </c>
      <c r="E18" s="11">
        <v>100</v>
      </c>
      <c r="F18" s="22">
        <v>519</v>
      </c>
      <c r="G18" s="29">
        <v>518.9</v>
      </c>
    </row>
    <row r="19" spans="1:7" ht="48.75" customHeight="1">
      <c r="A19" s="4" t="s">
        <v>13</v>
      </c>
      <c r="B19" s="10" t="s">
        <v>86</v>
      </c>
      <c r="C19" s="10" t="s">
        <v>81</v>
      </c>
      <c r="D19" s="11" t="s">
        <v>5</v>
      </c>
      <c r="E19" s="11">
        <v>200</v>
      </c>
      <c r="F19" s="22">
        <v>37</v>
      </c>
      <c r="G19" s="28">
        <v>37</v>
      </c>
    </row>
    <row r="20" spans="1:7" ht="20.25" customHeight="1" hidden="1">
      <c r="A20" s="4" t="s">
        <v>9</v>
      </c>
      <c r="B20" s="10" t="s">
        <v>86</v>
      </c>
      <c r="C20" s="10" t="s">
        <v>81</v>
      </c>
      <c r="D20" s="11" t="s">
        <v>5</v>
      </c>
      <c r="E20" s="11">
        <v>800</v>
      </c>
      <c r="F20" s="22"/>
      <c r="G20" s="29"/>
    </row>
    <row r="21" spans="1:7" ht="126">
      <c r="A21" s="4" t="s">
        <v>8</v>
      </c>
      <c r="B21" s="10" t="s">
        <v>86</v>
      </c>
      <c r="C21" s="10" t="s">
        <v>83</v>
      </c>
      <c r="D21" s="11"/>
      <c r="E21" s="11"/>
      <c r="F21" s="22">
        <f>F22</f>
        <v>34813.32</v>
      </c>
      <c r="G21" s="22">
        <f>G22</f>
        <v>34550.81</v>
      </c>
    </row>
    <row r="22" spans="1:7" ht="81.75" customHeight="1">
      <c r="A22" s="4" t="s">
        <v>4</v>
      </c>
      <c r="B22" s="10" t="s">
        <v>86</v>
      </c>
      <c r="C22" s="10" t="s">
        <v>83</v>
      </c>
      <c r="D22" s="11" t="s">
        <v>6</v>
      </c>
      <c r="E22" s="11"/>
      <c r="F22" s="21">
        <f>F24+F25+F23</f>
        <v>34813.32</v>
      </c>
      <c r="G22" s="21">
        <f>G24+G25+G23</f>
        <v>34550.81</v>
      </c>
    </row>
    <row r="23" spans="1:7" ht="129" customHeight="1">
      <c r="A23" s="4" t="s">
        <v>10</v>
      </c>
      <c r="B23" s="10" t="s">
        <v>86</v>
      </c>
      <c r="C23" s="10" t="s">
        <v>83</v>
      </c>
      <c r="D23" s="11" t="s">
        <v>5</v>
      </c>
      <c r="E23" s="11">
        <v>100</v>
      </c>
      <c r="F23" s="21">
        <f>26424.52-100+6131.1</f>
        <v>32455.620000000003</v>
      </c>
      <c r="G23" s="28">
        <f>26442.31-100+5959.4</f>
        <v>32301.71</v>
      </c>
    </row>
    <row r="24" spans="1:7" ht="48" customHeight="1">
      <c r="A24" s="4" t="s">
        <v>13</v>
      </c>
      <c r="B24" s="10" t="s">
        <v>86</v>
      </c>
      <c r="C24" s="10" t="s">
        <v>83</v>
      </c>
      <c r="D24" s="11" t="s">
        <v>5</v>
      </c>
      <c r="E24" s="11">
        <v>200</v>
      </c>
      <c r="F24" s="21">
        <v>2118.9</v>
      </c>
      <c r="G24" s="28">
        <v>2010.3</v>
      </c>
    </row>
    <row r="25" spans="1:7" ht="15.75">
      <c r="A25" s="4" t="s">
        <v>9</v>
      </c>
      <c r="B25" s="10" t="s">
        <v>86</v>
      </c>
      <c r="C25" s="10" t="s">
        <v>83</v>
      </c>
      <c r="D25" s="11" t="s">
        <v>5</v>
      </c>
      <c r="E25" s="11">
        <v>800</v>
      </c>
      <c r="F25" s="21">
        <v>238.8</v>
      </c>
      <c r="G25" s="28">
        <v>238.8</v>
      </c>
    </row>
    <row r="26" spans="1:7" ht="15.75">
      <c r="A26" s="4" t="s">
        <v>11</v>
      </c>
      <c r="B26" s="10" t="s">
        <v>86</v>
      </c>
      <c r="C26" s="10" t="s">
        <v>84</v>
      </c>
      <c r="D26" s="11"/>
      <c r="E26" s="11"/>
      <c r="F26" s="21">
        <f>F27</f>
        <v>12.4</v>
      </c>
      <c r="G26" s="21">
        <f>G27</f>
        <v>11</v>
      </c>
    </row>
    <row r="27" spans="1:7" ht="49.5" customHeight="1">
      <c r="A27" s="4" t="s">
        <v>12</v>
      </c>
      <c r="B27" s="10" t="s">
        <v>86</v>
      </c>
      <c r="C27" s="10" t="s">
        <v>84</v>
      </c>
      <c r="D27" s="11" t="s">
        <v>15</v>
      </c>
      <c r="E27" s="11"/>
      <c r="F27" s="21">
        <f>F28</f>
        <v>12.4</v>
      </c>
      <c r="G27" s="21">
        <f>G28</f>
        <v>11</v>
      </c>
    </row>
    <row r="28" spans="1:7" ht="50.25" customHeight="1">
      <c r="A28" s="4" t="s">
        <v>13</v>
      </c>
      <c r="B28" s="10" t="s">
        <v>86</v>
      </c>
      <c r="C28" s="10" t="s">
        <v>84</v>
      </c>
      <c r="D28" s="11" t="s">
        <v>15</v>
      </c>
      <c r="E28" s="11">
        <v>200</v>
      </c>
      <c r="F28" s="21">
        <v>12.4</v>
      </c>
      <c r="G28" s="28">
        <v>11</v>
      </c>
    </row>
    <row r="29" spans="1:7" ht="78.75">
      <c r="A29" s="4" t="s">
        <v>14</v>
      </c>
      <c r="B29" s="10" t="s">
        <v>86</v>
      </c>
      <c r="C29" s="10" t="s">
        <v>85</v>
      </c>
      <c r="D29" s="11"/>
      <c r="E29" s="11"/>
      <c r="F29" s="21">
        <f>F30</f>
        <v>7341.400000000001</v>
      </c>
      <c r="G29" s="21">
        <f>G30</f>
        <v>7200.700000000001</v>
      </c>
    </row>
    <row r="30" spans="1:7" ht="80.25" customHeight="1">
      <c r="A30" s="4" t="s">
        <v>4</v>
      </c>
      <c r="B30" s="10" t="s">
        <v>86</v>
      </c>
      <c r="C30" s="10" t="s">
        <v>85</v>
      </c>
      <c r="D30" s="11" t="s">
        <v>6</v>
      </c>
      <c r="E30" s="11"/>
      <c r="F30" s="21">
        <f>F31+F32+F33</f>
        <v>7341.400000000001</v>
      </c>
      <c r="G30" s="21">
        <f>G31+G32+G33</f>
        <v>7200.700000000001</v>
      </c>
    </row>
    <row r="31" spans="1:7" ht="126" customHeight="1">
      <c r="A31" s="19" t="s">
        <v>10</v>
      </c>
      <c r="B31" s="14" t="s">
        <v>86</v>
      </c>
      <c r="C31" s="14" t="s">
        <v>85</v>
      </c>
      <c r="D31" s="15" t="s">
        <v>5</v>
      </c>
      <c r="E31" s="15">
        <v>100</v>
      </c>
      <c r="F31" s="21">
        <v>7135.3</v>
      </c>
      <c r="G31" s="28">
        <v>7097.3</v>
      </c>
    </row>
    <row r="32" spans="1:7" ht="46.5" customHeight="1">
      <c r="A32" s="4" t="s">
        <v>13</v>
      </c>
      <c r="B32" s="10" t="s">
        <v>86</v>
      </c>
      <c r="C32" s="10" t="s">
        <v>85</v>
      </c>
      <c r="D32" s="11" t="s">
        <v>5</v>
      </c>
      <c r="E32" s="11">
        <v>200</v>
      </c>
      <c r="F32" s="21">
        <v>200.8</v>
      </c>
      <c r="G32" s="28">
        <v>98.1</v>
      </c>
    </row>
    <row r="33" spans="1:7" ht="15.75">
      <c r="A33" s="4" t="s">
        <v>9</v>
      </c>
      <c r="B33" s="10" t="s">
        <v>86</v>
      </c>
      <c r="C33" s="10" t="s">
        <v>85</v>
      </c>
      <c r="D33" s="11" t="s">
        <v>5</v>
      </c>
      <c r="E33" s="11">
        <v>800</v>
      </c>
      <c r="F33" s="21">
        <v>5.3</v>
      </c>
      <c r="G33" s="28">
        <v>5.3</v>
      </c>
    </row>
    <row r="34" spans="1:7" ht="15.75">
      <c r="A34" s="4" t="s">
        <v>98</v>
      </c>
      <c r="B34" s="10" t="s">
        <v>86</v>
      </c>
      <c r="C34" s="10">
        <v>11</v>
      </c>
      <c r="D34" s="11"/>
      <c r="E34" s="11"/>
      <c r="F34" s="21">
        <f>F35</f>
        <v>150</v>
      </c>
      <c r="G34" s="21">
        <f>G35</f>
        <v>150</v>
      </c>
    </row>
    <row r="35" spans="1:7" ht="49.5" customHeight="1">
      <c r="A35" s="4" t="s">
        <v>12</v>
      </c>
      <c r="B35" s="10" t="s">
        <v>86</v>
      </c>
      <c r="C35" s="10">
        <v>11</v>
      </c>
      <c r="D35" s="11" t="s">
        <v>15</v>
      </c>
      <c r="E35" s="11"/>
      <c r="F35" s="21">
        <f>F36</f>
        <v>150</v>
      </c>
      <c r="G35" s="21">
        <f>G36</f>
        <v>150</v>
      </c>
    </row>
    <row r="36" spans="1:7" ht="15.75">
      <c r="A36" s="4" t="s">
        <v>9</v>
      </c>
      <c r="B36" s="10" t="s">
        <v>86</v>
      </c>
      <c r="C36" s="10">
        <v>11</v>
      </c>
      <c r="D36" s="11" t="s">
        <v>15</v>
      </c>
      <c r="E36" s="11">
        <v>800</v>
      </c>
      <c r="F36" s="21">
        <v>150</v>
      </c>
      <c r="G36" s="28">
        <v>150</v>
      </c>
    </row>
    <row r="37" spans="1:7" ht="31.5">
      <c r="A37" s="4" t="s">
        <v>16</v>
      </c>
      <c r="B37" s="10" t="s">
        <v>86</v>
      </c>
      <c r="C37" s="10" t="s">
        <v>99</v>
      </c>
      <c r="D37" s="11"/>
      <c r="E37" s="11"/>
      <c r="F37" s="21">
        <f>F38+F40+F43+F45+F47+F52+F55</f>
        <v>25561</v>
      </c>
      <c r="G37" s="21">
        <f>G38+G40+G43+G45+G47+G52+G55</f>
        <v>25629.1</v>
      </c>
    </row>
    <row r="38" spans="1:7" ht="172.5" customHeight="1">
      <c r="A38" s="24" t="s">
        <v>139</v>
      </c>
      <c r="B38" s="10" t="s">
        <v>86</v>
      </c>
      <c r="C38" s="10">
        <v>13</v>
      </c>
      <c r="D38" s="11" t="s">
        <v>90</v>
      </c>
      <c r="E38" s="11"/>
      <c r="F38" s="21">
        <f>F39</f>
        <v>50</v>
      </c>
      <c r="G38" s="21">
        <f>G39</f>
        <v>50</v>
      </c>
    </row>
    <row r="39" spans="1:7" ht="48.75" customHeight="1">
      <c r="A39" s="4" t="s">
        <v>13</v>
      </c>
      <c r="B39" s="10" t="s">
        <v>86</v>
      </c>
      <c r="C39" s="10">
        <v>13</v>
      </c>
      <c r="D39" s="15" t="s">
        <v>90</v>
      </c>
      <c r="E39" s="11">
        <v>200</v>
      </c>
      <c r="F39" s="21">
        <v>50</v>
      </c>
      <c r="G39" s="28">
        <v>50</v>
      </c>
    </row>
    <row r="40" spans="1:7" ht="78.75" customHeight="1">
      <c r="A40" s="2" t="s">
        <v>117</v>
      </c>
      <c r="B40" s="10" t="s">
        <v>86</v>
      </c>
      <c r="C40" s="10" t="s">
        <v>99</v>
      </c>
      <c r="D40" s="14" t="s">
        <v>17</v>
      </c>
      <c r="E40" s="10"/>
      <c r="F40" s="21">
        <f>F41+F42</f>
        <v>4540</v>
      </c>
      <c r="G40" s="21">
        <f>G41+G42</f>
        <v>4540</v>
      </c>
    </row>
    <row r="41" spans="1:7" ht="63">
      <c r="A41" s="4" t="s">
        <v>13</v>
      </c>
      <c r="B41" s="10" t="s">
        <v>86</v>
      </c>
      <c r="C41" s="10" t="s">
        <v>99</v>
      </c>
      <c r="D41" s="14" t="s">
        <v>17</v>
      </c>
      <c r="E41" s="10" t="s">
        <v>91</v>
      </c>
      <c r="F41" s="21">
        <v>4537.4</v>
      </c>
      <c r="G41" s="28">
        <v>4537.4</v>
      </c>
    </row>
    <row r="42" spans="1:7" ht="15.75">
      <c r="A42" s="4" t="s">
        <v>9</v>
      </c>
      <c r="B42" s="10" t="s">
        <v>86</v>
      </c>
      <c r="C42" s="10" t="s">
        <v>99</v>
      </c>
      <c r="D42" s="14" t="s">
        <v>17</v>
      </c>
      <c r="E42" s="10" t="s">
        <v>116</v>
      </c>
      <c r="F42" s="21">
        <v>2.6</v>
      </c>
      <c r="G42" s="28">
        <v>2.6</v>
      </c>
    </row>
    <row r="43" spans="1:7" ht="94.5">
      <c r="A43" s="2" t="s">
        <v>136</v>
      </c>
      <c r="B43" s="10" t="s">
        <v>86</v>
      </c>
      <c r="C43" s="10" t="s">
        <v>99</v>
      </c>
      <c r="D43" s="14" t="s">
        <v>18</v>
      </c>
      <c r="E43" s="10"/>
      <c r="F43" s="21">
        <f>F44</f>
        <v>50</v>
      </c>
      <c r="G43" s="21">
        <f>G44</f>
        <v>50</v>
      </c>
    </row>
    <row r="44" spans="1:7" ht="31.5">
      <c r="A44" s="4" t="s">
        <v>19</v>
      </c>
      <c r="B44" s="10" t="s">
        <v>86</v>
      </c>
      <c r="C44" s="10" t="s">
        <v>99</v>
      </c>
      <c r="D44" s="14" t="s">
        <v>18</v>
      </c>
      <c r="E44" s="10" t="s">
        <v>118</v>
      </c>
      <c r="F44" s="21">
        <v>50</v>
      </c>
      <c r="G44" s="28">
        <v>50</v>
      </c>
    </row>
    <row r="45" spans="1:10" ht="80.25" customHeight="1">
      <c r="A45" s="2" t="s">
        <v>20</v>
      </c>
      <c r="B45" s="10" t="s">
        <v>86</v>
      </c>
      <c r="C45" s="10" t="s">
        <v>99</v>
      </c>
      <c r="D45" s="14" t="s">
        <v>21</v>
      </c>
      <c r="E45" s="10"/>
      <c r="F45" s="21">
        <f>F46</f>
        <v>15</v>
      </c>
      <c r="G45" s="21">
        <f>G46</f>
        <v>15</v>
      </c>
      <c r="I45" s="31"/>
      <c r="J45" s="31"/>
    </row>
    <row r="46" spans="1:7" ht="63">
      <c r="A46" s="4" t="s">
        <v>13</v>
      </c>
      <c r="B46" s="10" t="s">
        <v>86</v>
      </c>
      <c r="C46" s="10" t="s">
        <v>99</v>
      </c>
      <c r="D46" s="14" t="s">
        <v>21</v>
      </c>
      <c r="E46" s="10" t="s">
        <v>91</v>
      </c>
      <c r="F46" s="21">
        <v>15</v>
      </c>
      <c r="G46" s="28">
        <v>15</v>
      </c>
    </row>
    <row r="47" spans="1:7" ht="78.75">
      <c r="A47" s="1" t="s">
        <v>121</v>
      </c>
      <c r="B47" s="10" t="s">
        <v>86</v>
      </c>
      <c r="C47" s="10" t="s">
        <v>99</v>
      </c>
      <c r="D47" s="14" t="s">
        <v>22</v>
      </c>
      <c r="E47" s="10"/>
      <c r="F47" s="21">
        <f>F48+F50</f>
        <v>20</v>
      </c>
      <c r="G47" s="21">
        <f>G48+G50</f>
        <v>20</v>
      </c>
    </row>
    <row r="48" spans="1:7" ht="93.75" customHeight="1">
      <c r="A48" s="40" t="s">
        <v>122</v>
      </c>
      <c r="B48" s="10" t="s">
        <v>86</v>
      </c>
      <c r="C48" s="10" t="s">
        <v>119</v>
      </c>
      <c r="D48" s="14" t="s">
        <v>23</v>
      </c>
      <c r="E48" s="10"/>
      <c r="F48" s="21">
        <f>F49</f>
        <v>10</v>
      </c>
      <c r="G48" s="21">
        <f>G49</f>
        <v>10</v>
      </c>
    </row>
    <row r="49" spans="1:7" ht="50.25" customHeight="1">
      <c r="A49" s="4" t="s">
        <v>13</v>
      </c>
      <c r="B49" s="10" t="s">
        <v>86</v>
      </c>
      <c r="C49" s="10" t="s">
        <v>99</v>
      </c>
      <c r="D49" s="14" t="s">
        <v>23</v>
      </c>
      <c r="E49" s="10" t="s">
        <v>91</v>
      </c>
      <c r="F49" s="21">
        <v>10</v>
      </c>
      <c r="G49" s="28">
        <v>10</v>
      </c>
    </row>
    <row r="50" spans="1:7" ht="60" customHeight="1">
      <c r="A50" s="2" t="s">
        <v>123</v>
      </c>
      <c r="B50" s="10" t="s">
        <v>86</v>
      </c>
      <c r="C50" s="10" t="s">
        <v>99</v>
      </c>
      <c r="D50" s="14" t="s">
        <v>24</v>
      </c>
      <c r="E50" s="10"/>
      <c r="F50" s="21">
        <f>F51</f>
        <v>10</v>
      </c>
      <c r="G50" s="21">
        <f>G51</f>
        <v>10</v>
      </c>
    </row>
    <row r="51" spans="1:7" ht="61.5" customHeight="1">
      <c r="A51" s="4" t="s">
        <v>13</v>
      </c>
      <c r="B51" s="10" t="s">
        <v>86</v>
      </c>
      <c r="C51" s="10" t="s">
        <v>99</v>
      </c>
      <c r="D51" s="14" t="s">
        <v>24</v>
      </c>
      <c r="E51" s="10" t="s">
        <v>91</v>
      </c>
      <c r="F51" s="21">
        <v>10</v>
      </c>
      <c r="G51" s="28">
        <v>10</v>
      </c>
    </row>
    <row r="52" spans="1:7" ht="77.25" customHeight="1">
      <c r="A52" s="4" t="s">
        <v>4</v>
      </c>
      <c r="B52" s="10" t="s">
        <v>86</v>
      </c>
      <c r="C52" s="10" t="s">
        <v>99</v>
      </c>
      <c r="D52" s="14" t="s">
        <v>5</v>
      </c>
      <c r="E52" s="10"/>
      <c r="F52" s="21">
        <f>F53+F54</f>
        <v>1896.9</v>
      </c>
      <c r="G52" s="21">
        <f>G53+G54</f>
        <v>1965</v>
      </c>
    </row>
    <row r="53" spans="1:7" ht="124.5" customHeight="1">
      <c r="A53" s="4" t="s">
        <v>10</v>
      </c>
      <c r="B53" s="10" t="s">
        <v>86</v>
      </c>
      <c r="C53" s="10" t="s">
        <v>99</v>
      </c>
      <c r="D53" s="14" t="s">
        <v>5</v>
      </c>
      <c r="E53" s="10" t="s">
        <v>120</v>
      </c>
      <c r="F53" s="21">
        <v>1566.5</v>
      </c>
      <c r="G53" s="28">
        <v>1630.2</v>
      </c>
    </row>
    <row r="54" spans="1:7" ht="46.5" customHeight="1">
      <c r="A54" s="4" t="s">
        <v>13</v>
      </c>
      <c r="B54" s="10" t="s">
        <v>86</v>
      </c>
      <c r="C54" s="10" t="s">
        <v>99</v>
      </c>
      <c r="D54" s="14" t="s">
        <v>5</v>
      </c>
      <c r="E54" s="10" t="s">
        <v>91</v>
      </c>
      <c r="F54" s="21">
        <v>330.4</v>
      </c>
      <c r="G54" s="28">
        <v>334.8</v>
      </c>
    </row>
    <row r="55" spans="1:7" ht="60" customHeight="1">
      <c r="A55" s="4" t="s">
        <v>12</v>
      </c>
      <c r="B55" s="10" t="s">
        <v>86</v>
      </c>
      <c r="C55" s="10" t="s">
        <v>99</v>
      </c>
      <c r="D55" s="11" t="s">
        <v>15</v>
      </c>
      <c r="E55" s="11"/>
      <c r="F55" s="21">
        <f>F57+F58+F56</f>
        <v>18989.1</v>
      </c>
      <c r="G55" s="21">
        <f>G57+G58+G56</f>
        <v>18989.1</v>
      </c>
    </row>
    <row r="56" spans="1:7" ht="124.5" customHeight="1">
      <c r="A56" s="4" t="s">
        <v>10</v>
      </c>
      <c r="B56" s="10" t="s">
        <v>86</v>
      </c>
      <c r="C56" s="10" t="s">
        <v>99</v>
      </c>
      <c r="D56" s="11" t="s">
        <v>15</v>
      </c>
      <c r="E56" s="11">
        <v>100</v>
      </c>
      <c r="F56" s="21">
        <v>8269.8</v>
      </c>
      <c r="G56" s="28">
        <v>8269.8</v>
      </c>
    </row>
    <row r="57" spans="1:7" ht="49.5" customHeight="1">
      <c r="A57" s="4" t="s">
        <v>13</v>
      </c>
      <c r="B57" s="10" t="s">
        <v>86</v>
      </c>
      <c r="C57" s="10" t="s">
        <v>99</v>
      </c>
      <c r="D57" s="11" t="s">
        <v>25</v>
      </c>
      <c r="E57" s="11">
        <v>200</v>
      </c>
      <c r="F57" s="21">
        <v>10170.3</v>
      </c>
      <c r="G57" s="28">
        <v>10170.3</v>
      </c>
    </row>
    <row r="58" spans="1:7" ht="21" customHeight="1">
      <c r="A58" s="4" t="s">
        <v>100</v>
      </c>
      <c r="B58" s="10" t="s">
        <v>86</v>
      </c>
      <c r="C58" s="10" t="s">
        <v>99</v>
      </c>
      <c r="D58" s="11" t="s">
        <v>25</v>
      </c>
      <c r="E58" s="11">
        <v>800</v>
      </c>
      <c r="F58" s="21">
        <v>549</v>
      </c>
      <c r="G58" s="28">
        <v>549</v>
      </c>
    </row>
    <row r="59" spans="1:7" ht="63">
      <c r="A59" s="4" t="s">
        <v>101</v>
      </c>
      <c r="B59" s="10" t="s">
        <v>81</v>
      </c>
      <c r="C59" s="10" t="s">
        <v>97</v>
      </c>
      <c r="D59" s="11"/>
      <c r="E59" s="11"/>
      <c r="F59" s="21">
        <f>F60</f>
        <v>190</v>
      </c>
      <c r="G59" s="21">
        <f>G60</f>
        <v>190</v>
      </c>
    </row>
    <row r="60" spans="1:7" ht="78.75">
      <c r="A60" s="4" t="s">
        <v>26</v>
      </c>
      <c r="B60" s="10" t="s">
        <v>81</v>
      </c>
      <c r="C60" s="10" t="s">
        <v>93</v>
      </c>
      <c r="D60" s="11"/>
      <c r="E60" s="11"/>
      <c r="F60" s="21">
        <f>F61+F63+F65+F67</f>
        <v>190</v>
      </c>
      <c r="G60" s="21">
        <f>G61+G63+G65+G67</f>
        <v>190</v>
      </c>
    </row>
    <row r="61" spans="1:7" ht="31.5">
      <c r="A61" s="2" t="s">
        <v>27</v>
      </c>
      <c r="B61" s="10" t="s">
        <v>81</v>
      </c>
      <c r="C61" s="10" t="s">
        <v>93</v>
      </c>
      <c r="D61" s="11" t="s">
        <v>28</v>
      </c>
      <c r="E61" s="11"/>
      <c r="F61" s="21">
        <f>F62</f>
        <v>50</v>
      </c>
      <c r="G61" s="21">
        <f>G62</f>
        <v>50</v>
      </c>
    </row>
    <row r="62" spans="1:7" ht="63">
      <c r="A62" s="4" t="s">
        <v>13</v>
      </c>
      <c r="B62" s="10" t="s">
        <v>81</v>
      </c>
      <c r="C62" s="10" t="s">
        <v>93</v>
      </c>
      <c r="D62" s="11" t="s">
        <v>28</v>
      </c>
      <c r="E62" s="11">
        <v>200</v>
      </c>
      <c r="F62" s="21">
        <v>50</v>
      </c>
      <c r="G62" s="28">
        <v>50</v>
      </c>
    </row>
    <row r="63" spans="1:7" ht="83.25" customHeight="1">
      <c r="A63" s="2" t="s">
        <v>29</v>
      </c>
      <c r="B63" s="10" t="s">
        <v>81</v>
      </c>
      <c r="C63" s="10" t="s">
        <v>93</v>
      </c>
      <c r="D63" s="11" t="s">
        <v>30</v>
      </c>
      <c r="E63" s="11"/>
      <c r="F63" s="21">
        <f>F64</f>
        <v>50</v>
      </c>
      <c r="G63" s="21">
        <f>G64</f>
        <v>50</v>
      </c>
    </row>
    <row r="64" spans="1:7" ht="63">
      <c r="A64" s="4" t="s">
        <v>13</v>
      </c>
      <c r="B64" s="10" t="s">
        <v>81</v>
      </c>
      <c r="C64" s="10" t="s">
        <v>93</v>
      </c>
      <c r="D64" s="11" t="s">
        <v>30</v>
      </c>
      <c r="E64" s="11">
        <v>200</v>
      </c>
      <c r="F64" s="21">
        <v>50</v>
      </c>
      <c r="G64" s="28">
        <v>50</v>
      </c>
    </row>
    <row r="65" spans="1:7" ht="78.75">
      <c r="A65" s="2" t="s">
        <v>31</v>
      </c>
      <c r="B65" s="10" t="s">
        <v>81</v>
      </c>
      <c r="C65" s="10" t="s">
        <v>93</v>
      </c>
      <c r="D65" s="11" t="s">
        <v>32</v>
      </c>
      <c r="E65" s="11"/>
      <c r="F65" s="21">
        <f>F66</f>
        <v>50</v>
      </c>
      <c r="G65" s="21">
        <f>G66</f>
        <v>50</v>
      </c>
    </row>
    <row r="66" spans="1:7" ht="47.25" customHeight="1">
      <c r="A66" s="4" t="s">
        <v>13</v>
      </c>
      <c r="B66" s="10" t="s">
        <v>81</v>
      </c>
      <c r="C66" s="10" t="s">
        <v>93</v>
      </c>
      <c r="D66" s="11" t="s">
        <v>32</v>
      </c>
      <c r="E66" s="11">
        <v>200</v>
      </c>
      <c r="F66" s="21">
        <v>50</v>
      </c>
      <c r="G66" s="28">
        <v>50</v>
      </c>
    </row>
    <row r="67" spans="1:7" ht="63">
      <c r="A67" s="2" t="s">
        <v>33</v>
      </c>
      <c r="B67" s="10" t="s">
        <v>81</v>
      </c>
      <c r="C67" s="10" t="s">
        <v>93</v>
      </c>
      <c r="D67" s="11" t="s">
        <v>34</v>
      </c>
      <c r="E67" s="11"/>
      <c r="F67" s="21">
        <f>F68</f>
        <v>40</v>
      </c>
      <c r="G67" s="21">
        <f>G68</f>
        <v>40</v>
      </c>
    </row>
    <row r="68" spans="1:7" ht="48" customHeight="1">
      <c r="A68" s="2" t="s">
        <v>13</v>
      </c>
      <c r="B68" s="10" t="s">
        <v>81</v>
      </c>
      <c r="C68" s="10" t="s">
        <v>93</v>
      </c>
      <c r="D68" s="11" t="s">
        <v>34</v>
      </c>
      <c r="E68" s="11">
        <v>200</v>
      </c>
      <c r="F68" s="21">
        <v>40</v>
      </c>
      <c r="G68" s="28">
        <v>40</v>
      </c>
    </row>
    <row r="69" spans="1:7" ht="31.5">
      <c r="A69" s="4" t="s">
        <v>102</v>
      </c>
      <c r="B69" s="10" t="s">
        <v>83</v>
      </c>
      <c r="C69" s="10" t="s">
        <v>97</v>
      </c>
      <c r="D69" s="11"/>
      <c r="E69" s="11"/>
      <c r="F69" s="21">
        <f>F70+F73+F77</f>
        <v>23688.04</v>
      </c>
      <c r="G69" s="21">
        <f>G70+G73+G77</f>
        <v>23766.550000000003</v>
      </c>
    </row>
    <row r="70" spans="1:7" ht="31.5">
      <c r="A70" s="4" t="s">
        <v>92</v>
      </c>
      <c r="B70" s="10" t="s">
        <v>83</v>
      </c>
      <c r="C70" s="10" t="s">
        <v>84</v>
      </c>
      <c r="D70" s="11"/>
      <c r="E70" s="11"/>
      <c r="F70" s="21">
        <f>F71</f>
        <v>170.9</v>
      </c>
      <c r="G70" s="21">
        <f>G71</f>
        <v>170.9</v>
      </c>
    </row>
    <row r="71" spans="1:7" ht="159.75" customHeight="1">
      <c r="A71" s="24" t="s">
        <v>139</v>
      </c>
      <c r="B71" s="10" t="s">
        <v>83</v>
      </c>
      <c r="C71" s="10" t="s">
        <v>84</v>
      </c>
      <c r="D71" s="11" t="s">
        <v>90</v>
      </c>
      <c r="E71" s="11"/>
      <c r="F71" s="21">
        <f>F72</f>
        <v>170.9</v>
      </c>
      <c r="G71" s="21">
        <f>G72</f>
        <v>170.9</v>
      </c>
    </row>
    <row r="72" spans="1:7" ht="63">
      <c r="A72" s="4" t="s">
        <v>13</v>
      </c>
      <c r="B72" s="10" t="s">
        <v>83</v>
      </c>
      <c r="C72" s="10" t="s">
        <v>84</v>
      </c>
      <c r="D72" s="11" t="s">
        <v>90</v>
      </c>
      <c r="E72" s="11">
        <v>200</v>
      </c>
      <c r="F72" s="21">
        <v>170.9</v>
      </c>
      <c r="G72" s="28">
        <v>170.9</v>
      </c>
    </row>
    <row r="73" spans="1:7" ht="31.5">
      <c r="A73" s="4" t="s">
        <v>103</v>
      </c>
      <c r="B73" s="10" t="s">
        <v>83</v>
      </c>
      <c r="C73" s="10" t="s">
        <v>89</v>
      </c>
      <c r="D73" s="11"/>
      <c r="E73" s="11"/>
      <c r="F73" s="21">
        <f aca="true" t="shared" si="0" ref="F73:G75">F74</f>
        <v>23387.14</v>
      </c>
      <c r="G73" s="21">
        <f t="shared" si="0"/>
        <v>23465.65</v>
      </c>
    </row>
    <row r="74" spans="1:7" ht="157.5" customHeight="1">
      <c r="A74" s="2" t="s">
        <v>137</v>
      </c>
      <c r="B74" s="10" t="s">
        <v>83</v>
      </c>
      <c r="C74" s="10" t="s">
        <v>89</v>
      </c>
      <c r="D74" s="11" t="s">
        <v>35</v>
      </c>
      <c r="E74" s="11"/>
      <c r="F74" s="21">
        <f t="shared" si="0"/>
        <v>23387.14</v>
      </c>
      <c r="G74" s="21">
        <f t="shared" si="0"/>
        <v>23465.65</v>
      </c>
    </row>
    <row r="75" spans="1:7" ht="76.5" customHeight="1">
      <c r="A75" s="2" t="s">
        <v>124</v>
      </c>
      <c r="B75" s="10" t="s">
        <v>83</v>
      </c>
      <c r="C75" s="10" t="s">
        <v>89</v>
      </c>
      <c r="D75" s="11" t="s">
        <v>36</v>
      </c>
      <c r="E75" s="11"/>
      <c r="F75" s="21">
        <f t="shared" si="0"/>
        <v>23387.14</v>
      </c>
      <c r="G75" s="21">
        <f t="shared" si="0"/>
        <v>23465.65</v>
      </c>
    </row>
    <row r="76" spans="1:7" ht="63">
      <c r="A76" s="4" t="s">
        <v>48</v>
      </c>
      <c r="B76" s="10" t="s">
        <v>83</v>
      </c>
      <c r="C76" s="10" t="s">
        <v>89</v>
      </c>
      <c r="D76" s="11" t="s">
        <v>36</v>
      </c>
      <c r="E76" s="11">
        <v>200</v>
      </c>
      <c r="F76" s="21">
        <v>23387.14</v>
      </c>
      <c r="G76" s="28">
        <v>23465.65</v>
      </c>
    </row>
    <row r="77" spans="1:7" ht="31.5">
      <c r="A77" s="2" t="s">
        <v>37</v>
      </c>
      <c r="B77" s="10" t="s">
        <v>83</v>
      </c>
      <c r="C77" s="10" t="s">
        <v>112</v>
      </c>
      <c r="D77" s="11"/>
      <c r="E77" s="11"/>
      <c r="F77" s="21">
        <f>F80+F78</f>
        <v>130</v>
      </c>
      <c r="G77" s="21">
        <f>G80+G78</f>
        <v>130</v>
      </c>
    </row>
    <row r="78" spans="1:7" ht="63">
      <c r="A78" s="2" t="s">
        <v>125</v>
      </c>
      <c r="B78" s="10" t="s">
        <v>83</v>
      </c>
      <c r="C78" s="10" t="s">
        <v>112</v>
      </c>
      <c r="D78" s="11" t="s">
        <v>38</v>
      </c>
      <c r="E78" s="11"/>
      <c r="F78" s="21">
        <f>F79</f>
        <v>30</v>
      </c>
      <c r="G78" s="21">
        <f>G79</f>
        <v>30</v>
      </c>
    </row>
    <row r="79" spans="1:7" ht="49.5" customHeight="1">
      <c r="A79" s="4" t="s">
        <v>48</v>
      </c>
      <c r="B79" s="10" t="s">
        <v>83</v>
      </c>
      <c r="C79" s="10" t="s">
        <v>112</v>
      </c>
      <c r="D79" s="11" t="s">
        <v>38</v>
      </c>
      <c r="E79" s="11">
        <v>200</v>
      </c>
      <c r="F79" s="21">
        <v>30</v>
      </c>
      <c r="G79" s="28">
        <v>30</v>
      </c>
    </row>
    <row r="80" spans="1:7" ht="78.75">
      <c r="A80" s="2" t="s">
        <v>126</v>
      </c>
      <c r="B80" s="10" t="s">
        <v>83</v>
      </c>
      <c r="C80" s="10" t="s">
        <v>112</v>
      </c>
      <c r="D80" s="11" t="s">
        <v>39</v>
      </c>
      <c r="E80" s="11"/>
      <c r="F80" s="21">
        <f>F81</f>
        <v>100</v>
      </c>
      <c r="G80" s="21">
        <f>G81</f>
        <v>100</v>
      </c>
    </row>
    <row r="81" spans="1:7" ht="63">
      <c r="A81" s="4" t="s">
        <v>48</v>
      </c>
      <c r="B81" s="10" t="s">
        <v>83</v>
      </c>
      <c r="C81" s="10" t="s">
        <v>112</v>
      </c>
      <c r="D81" s="11" t="s">
        <v>39</v>
      </c>
      <c r="E81" s="11">
        <v>200</v>
      </c>
      <c r="F81" s="21">
        <v>100</v>
      </c>
      <c r="G81" s="28">
        <v>100</v>
      </c>
    </row>
    <row r="82" spans="1:7" ht="33" customHeight="1">
      <c r="A82" s="4" t="s">
        <v>104</v>
      </c>
      <c r="B82" s="10" t="s">
        <v>84</v>
      </c>
      <c r="C82" s="10" t="s">
        <v>97</v>
      </c>
      <c r="D82" s="11"/>
      <c r="E82" s="11"/>
      <c r="F82" s="21">
        <f>F83+F93+F97</f>
        <v>19224.239999999998</v>
      </c>
      <c r="G82" s="21">
        <f>G83+G93+G97</f>
        <v>19346.839999999997</v>
      </c>
    </row>
    <row r="83" spans="1:7" ht="19.5" customHeight="1">
      <c r="A83" s="4" t="s">
        <v>105</v>
      </c>
      <c r="B83" s="10" t="s">
        <v>84</v>
      </c>
      <c r="C83" s="10" t="s">
        <v>82</v>
      </c>
      <c r="D83" s="11"/>
      <c r="E83" s="11"/>
      <c r="F83" s="21">
        <f>F84+F90</f>
        <v>12541.54</v>
      </c>
      <c r="G83" s="21">
        <f>G84+G90</f>
        <v>12664.14</v>
      </c>
    </row>
    <row r="84" spans="1:7" ht="171.75" customHeight="1">
      <c r="A84" s="2" t="s">
        <v>138</v>
      </c>
      <c r="B84" s="10" t="s">
        <v>84</v>
      </c>
      <c r="C84" s="10" t="s">
        <v>82</v>
      </c>
      <c r="D84" s="11" t="s">
        <v>35</v>
      </c>
      <c r="E84" s="11"/>
      <c r="F84" s="21">
        <f>F85+F87</f>
        <v>5795.54</v>
      </c>
      <c r="G84" s="21">
        <f>G85+G87</f>
        <v>5969.9400000000005</v>
      </c>
    </row>
    <row r="85" spans="1:7" ht="75.75" customHeight="1">
      <c r="A85" s="4" t="s">
        <v>142</v>
      </c>
      <c r="B85" s="10" t="s">
        <v>84</v>
      </c>
      <c r="C85" s="10" t="s">
        <v>82</v>
      </c>
      <c r="D85" s="11" t="s">
        <v>140</v>
      </c>
      <c r="E85" s="11"/>
      <c r="F85" s="21">
        <f>F86</f>
        <v>3639.5</v>
      </c>
      <c r="G85" s="21">
        <f>G86</f>
        <v>3813.9</v>
      </c>
    </row>
    <row r="86" spans="1:7" ht="47.25" customHeight="1">
      <c r="A86" s="4" t="s">
        <v>48</v>
      </c>
      <c r="B86" s="10" t="s">
        <v>141</v>
      </c>
      <c r="C86" s="10" t="s">
        <v>82</v>
      </c>
      <c r="D86" s="11" t="s">
        <v>140</v>
      </c>
      <c r="E86" s="11">
        <v>200</v>
      </c>
      <c r="F86" s="21">
        <v>3639.5</v>
      </c>
      <c r="G86" s="28">
        <v>3813.9</v>
      </c>
    </row>
    <row r="87" spans="1:7" ht="66" customHeight="1">
      <c r="A87" s="2" t="s">
        <v>127</v>
      </c>
      <c r="B87" s="10" t="s">
        <v>84</v>
      </c>
      <c r="C87" s="10" t="s">
        <v>82</v>
      </c>
      <c r="D87" s="11" t="s">
        <v>40</v>
      </c>
      <c r="E87" s="11"/>
      <c r="F87" s="21">
        <f>F88+F89</f>
        <v>2156.04</v>
      </c>
      <c r="G87" s="21">
        <f>G88+G89</f>
        <v>2156.04</v>
      </c>
    </row>
    <row r="88" spans="1:7" ht="63">
      <c r="A88" s="4" t="s">
        <v>48</v>
      </c>
      <c r="B88" s="10" t="s">
        <v>84</v>
      </c>
      <c r="C88" s="10" t="s">
        <v>82</v>
      </c>
      <c r="D88" s="11" t="s">
        <v>40</v>
      </c>
      <c r="E88" s="11">
        <v>200</v>
      </c>
      <c r="F88" s="21">
        <f>1444.44+0.05</f>
        <v>1444.49</v>
      </c>
      <c r="G88" s="28">
        <f>1444.44+0.05</f>
        <v>1444.49</v>
      </c>
    </row>
    <row r="89" spans="1:7" ht="15.75">
      <c r="A89" s="4" t="s">
        <v>100</v>
      </c>
      <c r="B89" s="10" t="s">
        <v>84</v>
      </c>
      <c r="C89" s="10" t="s">
        <v>82</v>
      </c>
      <c r="D89" s="11" t="s">
        <v>40</v>
      </c>
      <c r="E89" s="11">
        <v>800</v>
      </c>
      <c r="F89" s="21">
        <v>711.55</v>
      </c>
      <c r="G89" s="28">
        <v>711.55</v>
      </c>
    </row>
    <row r="90" spans="1:7" ht="59.25" customHeight="1">
      <c r="A90" s="4" t="s">
        <v>12</v>
      </c>
      <c r="B90" s="10" t="s">
        <v>84</v>
      </c>
      <c r="C90" s="10" t="s">
        <v>82</v>
      </c>
      <c r="D90" s="11" t="s">
        <v>15</v>
      </c>
      <c r="E90" s="11"/>
      <c r="F90" s="21">
        <f>F91+F92</f>
        <v>6746</v>
      </c>
      <c r="G90" s="21">
        <f>G91+G92</f>
        <v>6694.2</v>
      </c>
    </row>
    <row r="91" spans="1:7" ht="15.75">
      <c r="A91" s="4" t="s">
        <v>41</v>
      </c>
      <c r="B91" s="10" t="s">
        <v>84</v>
      </c>
      <c r="C91" s="10" t="s">
        <v>82</v>
      </c>
      <c r="D91" s="11" t="s">
        <v>15</v>
      </c>
      <c r="E91" s="11">
        <v>500</v>
      </c>
      <c r="F91" s="21">
        <v>3221.1</v>
      </c>
      <c r="G91" s="21">
        <v>3221.1</v>
      </c>
    </row>
    <row r="92" spans="1:7" ht="15.75">
      <c r="A92" s="4" t="s">
        <v>100</v>
      </c>
      <c r="B92" s="10" t="s">
        <v>84</v>
      </c>
      <c r="C92" s="10" t="s">
        <v>82</v>
      </c>
      <c r="D92" s="11" t="s">
        <v>15</v>
      </c>
      <c r="E92" s="11">
        <v>800</v>
      </c>
      <c r="F92" s="21">
        <v>3524.9</v>
      </c>
      <c r="G92" s="21">
        <v>3473.1</v>
      </c>
    </row>
    <row r="93" spans="1:7" ht="15.75" customHeight="1">
      <c r="A93" s="4" t="s">
        <v>42</v>
      </c>
      <c r="B93" s="10" t="s">
        <v>84</v>
      </c>
      <c r="C93" s="10" t="s">
        <v>81</v>
      </c>
      <c r="D93" s="11"/>
      <c r="E93" s="11"/>
      <c r="F93" s="21">
        <f>F94</f>
        <v>3928.6</v>
      </c>
      <c r="G93" s="21">
        <f>G94</f>
        <v>3928.6</v>
      </c>
    </row>
    <row r="94" spans="1:7" ht="61.5" customHeight="1">
      <c r="A94" s="4" t="s">
        <v>12</v>
      </c>
      <c r="B94" s="10" t="s">
        <v>84</v>
      </c>
      <c r="C94" s="10" t="s">
        <v>81</v>
      </c>
      <c r="D94" s="11" t="s">
        <v>15</v>
      </c>
      <c r="E94" s="11"/>
      <c r="F94" s="21">
        <f>F96+F95</f>
        <v>3928.6</v>
      </c>
      <c r="G94" s="21">
        <f>G96+G95</f>
        <v>3928.6</v>
      </c>
    </row>
    <row r="95" spans="1:7" s="25" customFormat="1" ht="65.25" customHeight="1" hidden="1">
      <c r="A95" s="4" t="s">
        <v>48</v>
      </c>
      <c r="B95" s="10" t="s">
        <v>84</v>
      </c>
      <c r="C95" s="10" t="s">
        <v>81</v>
      </c>
      <c r="D95" s="11" t="s">
        <v>15</v>
      </c>
      <c r="E95" s="11">
        <v>200</v>
      </c>
      <c r="F95" s="21"/>
      <c r="G95" s="27"/>
    </row>
    <row r="96" spans="1:7" ht="15.75">
      <c r="A96" s="4" t="s">
        <v>41</v>
      </c>
      <c r="B96" s="10" t="s">
        <v>84</v>
      </c>
      <c r="C96" s="10" t="s">
        <v>81</v>
      </c>
      <c r="D96" s="11" t="s">
        <v>15</v>
      </c>
      <c r="E96" s="11">
        <v>500</v>
      </c>
      <c r="F96" s="21">
        <v>3928.6</v>
      </c>
      <c r="G96" s="28">
        <v>3928.6</v>
      </c>
    </row>
    <row r="97" spans="1:7" ht="44.25" customHeight="1">
      <c r="A97" s="4" t="s">
        <v>43</v>
      </c>
      <c r="B97" s="10" t="s">
        <v>84</v>
      </c>
      <c r="C97" s="10" t="s">
        <v>84</v>
      </c>
      <c r="D97" s="11"/>
      <c r="E97" s="11"/>
      <c r="F97" s="21">
        <f>F98</f>
        <v>2754.1</v>
      </c>
      <c r="G97" s="21">
        <f>G98</f>
        <v>2754.1</v>
      </c>
    </row>
    <row r="98" spans="1:7" ht="59.25" customHeight="1">
      <c r="A98" s="4" t="s">
        <v>12</v>
      </c>
      <c r="B98" s="10" t="s">
        <v>84</v>
      </c>
      <c r="C98" s="10" t="s">
        <v>84</v>
      </c>
      <c r="D98" s="11" t="s">
        <v>15</v>
      </c>
      <c r="E98" s="11"/>
      <c r="F98" s="21">
        <f>F99</f>
        <v>2754.1</v>
      </c>
      <c r="G98" s="21">
        <f>G99</f>
        <v>2754.1</v>
      </c>
    </row>
    <row r="99" spans="1:7" ht="15.75">
      <c r="A99" s="4" t="s">
        <v>41</v>
      </c>
      <c r="B99" s="10" t="s">
        <v>84</v>
      </c>
      <c r="C99" s="10" t="s">
        <v>84</v>
      </c>
      <c r="D99" s="11" t="s">
        <v>15</v>
      </c>
      <c r="E99" s="11">
        <v>500</v>
      </c>
      <c r="F99" s="21">
        <v>2754.1</v>
      </c>
      <c r="G99" s="28">
        <v>2754.1</v>
      </c>
    </row>
    <row r="100" spans="1:7" ht="15.75">
      <c r="A100" s="4" t="s">
        <v>106</v>
      </c>
      <c r="B100" s="10" t="s">
        <v>87</v>
      </c>
      <c r="C100" s="10" t="s">
        <v>97</v>
      </c>
      <c r="D100" s="11"/>
      <c r="E100" s="11"/>
      <c r="F100" s="21">
        <f>F101+F107+F114+F120+F129</f>
        <v>437983.2</v>
      </c>
      <c r="G100" s="21">
        <f>G101+G107+G114+G120+G129</f>
        <v>429706.69999999995</v>
      </c>
    </row>
    <row r="101" spans="1:7" ht="15.75">
      <c r="A101" s="2" t="s">
        <v>44</v>
      </c>
      <c r="B101" s="10" t="s">
        <v>87</v>
      </c>
      <c r="C101" s="10" t="s">
        <v>86</v>
      </c>
      <c r="D101" s="11"/>
      <c r="E101" s="11"/>
      <c r="F101" s="21">
        <f>F102</f>
        <v>153431</v>
      </c>
      <c r="G101" s="21">
        <f>G102</f>
        <v>151035.1</v>
      </c>
    </row>
    <row r="102" spans="1:7" ht="63">
      <c r="A102" s="2" t="s">
        <v>45</v>
      </c>
      <c r="B102" s="10" t="s">
        <v>87</v>
      </c>
      <c r="C102" s="10" t="s">
        <v>86</v>
      </c>
      <c r="D102" s="11" t="s">
        <v>46</v>
      </c>
      <c r="E102" s="11"/>
      <c r="F102" s="21">
        <f>F103</f>
        <v>153431</v>
      </c>
      <c r="G102" s="21">
        <f>G103</f>
        <v>151035.1</v>
      </c>
    </row>
    <row r="103" spans="1:7" ht="47.25">
      <c r="A103" s="34" t="s">
        <v>143</v>
      </c>
      <c r="B103" s="10" t="s">
        <v>87</v>
      </c>
      <c r="C103" s="10" t="s">
        <v>86</v>
      </c>
      <c r="D103" s="11" t="s">
        <v>47</v>
      </c>
      <c r="E103" s="11"/>
      <c r="F103" s="21">
        <f>F104+F105+F106</f>
        <v>153431</v>
      </c>
      <c r="G103" s="21">
        <f>G104+G105+G106</f>
        <v>151035.1</v>
      </c>
    </row>
    <row r="104" spans="1:7" ht="124.5" customHeight="1">
      <c r="A104" s="4" t="s">
        <v>10</v>
      </c>
      <c r="B104" s="10" t="s">
        <v>87</v>
      </c>
      <c r="C104" s="10" t="s">
        <v>86</v>
      </c>
      <c r="D104" s="11" t="s">
        <v>47</v>
      </c>
      <c r="E104" s="11">
        <v>100</v>
      </c>
      <c r="F104" s="21">
        <v>109052.2</v>
      </c>
      <c r="G104" s="28">
        <v>109052.2</v>
      </c>
    </row>
    <row r="105" spans="1:7" ht="47.25" customHeight="1">
      <c r="A105" s="4" t="s">
        <v>13</v>
      </c>
      <c r="B105" s="10" t="s">
        <v>87</v>
      </c>
      <c r="C105" s="10" t="s">
        <v>86</v>
      </c>
      <c r="D105" s="11" t="s">
        <v>47</v>
      </c>
      <c r="E105" s="11">
        <v>200</v>
      </c>
      <c r="F105" s="21">
        <v>43370.8</v>
      </c>
      <c r="G105" s="28">
        <v>40974.9</v>
      </c>
    </row>
    <row r="106" spans="1:7" ht="17.25" customHeight="1">
      <c r="A106" s="4" t="s">
        <v>9</v>
      </c>
      <c r="B106" s="10" t="s">
        <v>87</v>
      </c>
      <c r="C106" s="10" t="s">
        <v>86</v>
      </c>
      <c r="D106" s="11" t="s">
        <v>47</v>
      </c>
      <c r="E106" s="11">
        <v>800</v>
      </c>
      <c r="F106" s="21">
        <v>1008</v>
      </c>
      <c r="G106" s="28">
        <v>1008</v>
      </c>
    </row>
    <row r="107" spans="1:7" ht="15.75">
      <c r="A107" s="2" t="s">
        <v>49</v>
      </c>
      <c r="B107" s="10" t="s">
        <v>87</v>
      </c>
      <c r="C107" s="10" t="s">
        <v>82</v>
      </c>
      <c r="D107" s="10"/>
      <c r="E107" s="10"/>
      <c r="F107" s="21">
        <f>F108</f>
        <v>242538</v>
      </c>
      <c r="G107" s="21">
        <f>G108</f>
        <v>238357.34999999998</v>
      </c>
    </row>
    <row r="108" spans="1:7" ht="63">
      <c r="A108" s="2" t="s">
        <v>45</v>
      </c>
      <c r="B108" s="10" t="s">
        <v>87</v>
      </c>
      <c r="C108" s="10" t="s">
        <v>82</v>
      </c>
      <c r="D108" s="10" t="s">
        <v>46</v>
      </c>
      <c r="E108" s="10"/>
      <c r="F108" s="21">
        <f>F109</f>
        <v>242538</v>
      </c>
      <c r="G108" s="21">
        <f>G109</f>
        <v>238357.34999999998</v>
      </c>
    </row>
    <row r="109" spans="1:7" ht="94.5">
      <c r="A109" s="2" t="s">
        <v>132</v>
      </c>
      <c r="B109" s="10" t="s">
        <v>87</v>
      </c>
      <c r="C109" s="10" t="s">
        <v>82</v>
      </c>
      <c r="D109" s="10" t="s">
        <v>50</v>
      </c>
      <c r="E109" s="10"/>
      <c r="F109" s="21">
        <f>F110+F111+F112+F113</f>
        <v>242538</v>
      </c>
      <c r="G109" s="21">
        <f>G110+G111+G112+G113</f>
        <v>238357.34999999998</v>
      </c>
    </row>
    <row r="110" spans="1:7" ht="126" customHeight="1">
      <c r="A110" s="4" t="s">
        <v>10</v>
      </c>
      <c r="B110" s="10" t="s">
        <v>87</v>
      </c>
      <c r="C110" s="10" t="s">
        <v>82</v>
      </c>
      <c r="D110" s="10" t="s">
        <v>50</v>
      </c>
      <c r="E110" s="10" t="s">
        <v>120</v>
      </c>
      <c r="F110" s="21">
        <v>173133.9</v>
      </c>
      <c r="G110" s="28">
        <v>163077.8</v>
      </c>
    </row>
    <row r="111" spans="1:7" ht="63">
      <c r="A111" s="4" t="s">
        <v>13</v>
      </c>
      <c r="B111" s="10" t="s">
        <v>87</v>
      </c>
      <c r="C111" s="10" t="s">
        <v>82</v>
      </c>
      <c r="D111" s="10" t="s">
        <v>50</v>
      </c>
      <c r="E111" s="10" t="s">
        <v>91</v>
      </c>
      <c r="F111" s="21">
        <v>67495.5</v>
      </c>
      <c r="G111" s="28">
        <v>73371.05</v>
      </c>
    </row>
    <row r="112" spans="1:7" ht="31.5">
      <c r="A112" s="4" t="s">
        <v>19</v>
      </c>
      <c r="B112" s="10" t="s">
        <v>87</v>
      </c>
      <c r="C112" s="10" t="s">
        <v>82</v>
      </c>
      <c r="D112" s="10" t="s">
        <v>50</v>
      </c>
      <c r="E112" s="10" t="s">
        <v>118</v>
      </c>
      <c r="F112" s="21">
        <v>32.5</v>
      </c>
      <c r="G112" s="28">
        <v>32.5</v>
      </c>
    </row>
    <row r="113" spans="1:7" ht="15.75">
      <c r="A113" s="4" t="s">
        <v>9</v>
      </c>
      <c r="B113" s="10" t="s">
        <v>87</v>
      </c>
      <c r="C113" s="10" t="s">
        <v>82</v>
      </c>
      <c r="D113" s="10" t="s">
        <v>50</v>
      </c>
      <c r="E113" s="10" t="s">
        <v>116</v>
      </c>
      <c r="F113" s="21">
        <v>1876.1</v>
      </c>
      <c r="G113" s="28">
        <v>1876</v>
      </c>
    </row>
    <row r="114" spans="1:7" ht="31.5">
      <c r="A114" s="2" t="s">
        <v>51</v>
      </c>
      <c r="B114" s="10" t="s">
        <v>87</v>
      </c>
      <c r="C114" s="10" t="s">
        <v>81</v>
      </c>
      <c r="D114" s="10"/>
      <c r="E114" s="10"/>
      <c r="F114" s="21">
        <f>F115+F117</f>
        <v>19948.5</v>
      </c>
      <c r="G114" s="21">
        <f>G115+G117</f>
        <v>18248.5</v>
      </c>
    </row>
    <row r="115" spans="1:7" ht="63">
      <c r="A115" s="2" t="s">
        <v>133</v>
      </c>
      <c r="B115" s="10" t="s">
        <v>87</v>
      </c>
      <c r="C115" s="10" t="s">
        <v>81</v>
      </c>
      <c r="D115" s="10" t="s">
        <v>62</v>
      </c>
      <c r="E115" s="10"/>
      <c r="F115" s="21">
        <f>F116</f>
        <v>8183</v>
      </c>
      <c r="G115" s="21">
        <f>G116</f>
        <v>8183</v>
      </c>
    </row>
    <row r="116" spans="1:7" ht="63">
      <c r="A116" s="4" t="s">
        <v>128</v>
      </c>
      <c r="B116" s="10" t="s">
        <v>87</v>
      </c>
      <c r="C116" s="10" t="s">
        <v>81</v>
      </c>
      <c r="D116" s="10" t="s">
        <v>62</v>
      </c>
      <c r="E116" s="10" t="s">
        <v>129</v>
      </c>
      <c r="F116" s="21">
        <v>8183</v>
      </c>
      <c r="G116" s="28">
        <v>8183</v>
      </c>
    </row>
    <row r="117" spans="1:7" ht="63">
      <c r="A117" s="2" t="s">
        <v>52</v>
      </c>
      <c r="B117" s="10" t="s">
        <v>87</v>
      </c>
      <c r="C117" s="10" t="s">
        <v>81</v>
      </c>
      <c r="D117" s="10" t="s">
        <v>46</v>
      </c>
      <c r="E117" s="10"/>
      <c r="F117" s="21">
        <f>F118</f>
        <v>11765.5</v>
      </c>
      <c r="G117" s="21">
        <f>G118</f>
        <v>10065.5</v>
      </c>
    </row>
    <row r="118" spans="1:7" ht="47.25">
      <c r="A118" s="34" t="s">
        <v>144</v>
      </c>
      <c r="B118" s="10" t="s">
        <v>87</v>
      </c>
      <c r="C118" s="10" t="s">
        <v>81</v>
      </c>
      <c r="D118" s="10" t="s">
        <v>53</v>
      </c>
      <c r="E118" s="10"/>
      <c r="F118" s="21">
        <f>F119</f>
        <v>11765.5</v>
      </c>
      <c r="G118" s="21">
        <f>G119</f>
        <v>10065.5</v>
      </c>
    </row>
    <row r="119" spans="1:7" ht="63">
      <c r="A119" s="4" t="s">
        <v>128</v>
      </c>
      <c r="B119" s="10" t="s">
        <v>87</v>
      </c>
      <c r="C119" s="10" t="s">
        <v>81</v>
      </c>
      <c r="D119" s="10" t="s">
        <v>53</v>
      </c>
      <c r="E119" s="10" t="s">
        <v>129</v>
      </c>
      <c r="F119" s="21">
        <v>11765.5</v>
      </c>
      <c r="G119" s="28">
        <v>10065.5</v>
      </c>
    </row>
    <row r="120" spans="1:7" ht="15.75">
      <c r="A120" s="4" t="s">
        <v>107</v>
      </c>
      <c r="B120" s="10" t="s">
        <v>87</v>
      </c>
      <c r="C120" s="10" t="s">
        <v>87</v>
      </c>
      <c r="D120" s="11"/>
      <c r="E120" s="11"/>
      <c r="F120" s="21">
        <f>F121+F124+F127</f>
        <v>3935.3</v>
      </c>
      <c r="G120" s="21">
        <f>G121+G124+G127</f>
        <v>3935.3</v>
      </c>
    </row>
    <row r="121" spans="1:7" ht="63">
      <c r="A121" s="2" t="s">
        <v>45</v>
      </c>
      <c r="B121" s="10" t="s">
        <v>87</v>
      </c>
      <c r="C121" s="10" t="s">
        <v>87</v>
      </c>
      <c r="D121" s="11" t="s">
        <v>46</v>
      </c>
      <c r="E121" s="11"/>
      <c r="F121" s="21">
        <f>F122</f>
        <v>3665.3</v>
      </c>
      <c r="G121" s="21">
        <f>G122</f>
        <v>3665.3</v>
      </c>
    </row>
    <row r="122" spans="1:7" ht="47.25">
      <c r="A122" s="34" t="s">
        <v>145</v>
      </c>
      <c r="B122" s="10" t="s">
        <v>87</v>
      </c>
      <c r="C122" s="10" t="s">
        <v>87</v>
      </c>
      <c r="D122" s="11" t="s">
        <v>54</v>
      </c>
      <c r="E122" s="11"/>
      <c r="F122" s="21">
        <f>F123</f>
        <v>3665.3</v>
      </c>
      <c r="G122" s="21">
        <f>G123</f>
        <v>3665.3</v>
      </c>
    </row>
    <row r="123" spans="1:7" ht="48" customHeight="1">
      <c r="A123" s="4" t="s">
        <v>13</v>
      </c>
      <c r="B123" s="10" t="s">
        <v>87</v>
      </c>
      <c r="C123" s="10" t="s">
        <v>87</v>
      </c>
      <c r="D123" s="11" t="s">
        <v>54</v>
      </c>
      <c r="E123" s="11">
        <v>200</v>
      </c>
      <c r="F123" s="21">
        <v>3665.3</v>
      </c>
      <c r="G123" s="28">
        <v>3665.3</v>
      </c>
    </row>
    <row r="124" spans="1:7" ht="78.75">
      <c r="A124" s="2" t="s">
        <v>130</v>
      </c>
      <c r="B124" s="10" t="s">
        <v>87</v>
      </c>
      <c r="C124" s="10" t="s">
        <v>87</v>
      </c>
      <c r="D124" s="11" t="s">
        <v>55</v>
      </c>
      <c r="E124" s="11"/>
      <c r="F124" s="21">
        <f>F125+F126</f>
        <v>240</v>
      </c>
      <c r="G124" s="21">
        <f>G125+G126</f>
        <v>240</v>
      </c>
    </row>
    <row r="125" spans="1:7" ht="50.25" customHeight="1">
      <c r="A125" s="4" t="s">
        <v>13</v>
      </c>
      <c r="B125" s="10" t="s">
        <v>87</v>
      </c>
      <c r="C125" s="10" t="s">
        <v>87</v>
      </c>
      <c r="D125" s="11" t="s">
        <v>55</v>
      </c>
      <c r="E125" s="11">
        <v>200</v>
      </c>
      <c r="F125" s="21">
        <v>140</v>
      </c>
      <c r="G125" s="28">
        <v>140</v>
      </c>
    </row>
    <row r="126" spans="1:7" ht="31.5">
      <c r="A126" s="4" t="s">
        <v>19</v>
      </c>
      <c r="B126" s="10" t="s">
        <v>87</v>
      </c>
      <c r="C126" s="10" t="s">
        <v>87</v>
      </c>
      <c r="D126" s="11" t="s">
        <v>55</v>
      </c>
      <c r="E126" s="11">
        <v>300</v>
      </c>
      <c r="F126" s="21">
        <v>100</v>
      </c>
      <c r="G126" s="28">
        <v>100</v>
      </c>
    </row>
    <row r="127" spans="1:7" ht="83.25" customHeight="1">
      <c r="A127" s="2" t="s">
        <v>56</v>
      </c>
      <c r="B127" s="10" t="s">
        <v>87</v>
      </c>
      <c r="C127" s="10" t="s">
        <v>87</v>
      </c>
      <c r="D127" s="11" t="s">
        <v>57</v>
      </c>
      <c r="E127" s="11"/>
      <c r="F127" s="21">
        <f>F128</f>
        <v>30</v>
      </c>
      <c r="G127" s="21">
        <f>G128</f>
        <v>30</v>
      </c>
    </row>
    <row r="128" spans="1:7" ht="50.25" customHeight="1">
      <c r="A128" s="4" t="s">
        <v>13</v>
      </c>
      <c r="B128" s="10" t="s">
        <v>87</v>
      </c>
      <c r="C128" s="10" t="s">
        <v>87</v>
      </c>
      <c r="D128" s="11" t="s">
        <v>57</v>
      </c>
      <c r="E128" s="11">
        <v>200</v>
      </c>
      <c r="F128" s="21">
        <v>30</v>
      </c>
      <c r="G128" s="30">
        <v>30</v>
      </c>
    </row>
    <row r="129" spans="1:7" ht="31.5">
      <c r="A129" s="2" t="s">
        <v>58</v>
      </c>
      <c r="B129" s="10" t="s">
        <v>87</v>
      </c>
      <c r="C129" s="10" t="s">
        <v>89</v>
      </c>
      <c r="D129" s="11"/>
      <c r="E129" s="11"/>
      <c r="F129" s="21">
        <f>F130+F135</f>
        <v>18130.4</v>
      </c>
      <c r="G129" s="21">
        <f>G130+G135</f>
        <v>18130.45</v>
      </c>
    </row>
    <row r="130" spans="1:7" ht="52.5" customHeight="1">
      <c r="A130" s="2" t="s">
        <v>45</v>
      </c>
      <c r="B130" s="10" t="s">
        <v>87</v>
      </c>
      <c r="C130" s="10" t="s">
        <v>89</v>
      </c>
      <c r="D130" s="11" t="s">
        <v>46</v>
      </c>
      <c r="E130" s="11"/>
      <c r="F130" s="21">
        <f>F131</f>
        <v>15712</v>
      </c>
      <c r="G130" s="21">
        <f>G131</f>
        <v>15712</v>
      </c>
    </row>
    <row r="131" spans="1:7" ht="63">
      <c r="A131" s="2" t="s">
        <v>131</v>
      </c>
      <c r="B131" s="10" t="s">
        <v>87</v>
      </c>
      <c r="C131" s="10" t="s">
        <v>89</v>
      </c>
      <c r="D131" s="11" t="s">
        <v>59</v>
      </c>
      <c r="E131" s="11"/>
      <c r="F131" s="21">
        <f>F132+F133+F134</f>
        <v>15712</v>
      </c>
      <c r="G131" s="21">
        <f>G132+G133+G134</f>
        <v>15712</v>
      </c>
    </row>
    <row r="132" spans="1:7" ht="130.5" customHeight="1">
      <c r="A132" s="4" t="s">
        <v>10</v>
      </c>
      <c r="B132" s="10" t="s">
        <v>87</v>
      </c>
      <c r="C132" s="10" t="s">
        <v>89</v>
      </c>
      <c r="D132" s="11" t="s">
        <v>59</v>
      </c>
      <c r="E132" s="11">
        <v>100</v>
      </c>
      <c r="F132" s="21">
        <v>13856</v>
      </c>
      <c r="G132" s="28">
        <v>13854.5</v>
      </c>
    </row>
    <row r="133" spans="1:7" ht="63">
      <c r="A133" s="4" t="s">
        <v>13</v>
      </c>
      <c r="B133" s="10" t="s">
        <v>87</v>
      </c>
      <c r="C133" s="10" t="s">
        <v>89</v>
      </c>
      <c r="D133" s="11" t="s">
        <v>59</v>
      </c>
      <c r="E133" s="11">
        <v>200</v>
      </c>
      <c r="F133" s="21">
        <v>1846</v>
      </c>
      <c r="G133" s="28">
        <v>1844.5</v>
      </c>
    </row>
    <row r="134" spans="1:7" ht="15.75">
      <c r="A134" s="4" t="s">
        <v>9</v>
      </c>
      <c r="B134" s="10" t="s">
        <v>87</v>
      </c>
      <c r="C134" s="10" t="s">
        <v>89</v>
      </c>
      <c r="D134" s="11" t="s">
        <v>59</v>
      </c>
      <c r="E134" s="11">
        <v>800</v>
      </c>
      <c r="F134" s="21">
        <v>10</v>
      </c>
      <c r="G134" s="28">
        <v>13</v>
      </c>
    </row>
    <row r="135" spans="1:7" ht="82.5" customHeight="1">
      <c r="A135" s="4" t="s">
        <v>4</v>
      </c>
      <c r="B135" s="10" t="s">
        <v>87</v>
      </c>
      <c r="C135" s="10" t="s">
        <v>89</v>
      </c>
      <c r="D135" s="11" t="s">
        <v>5</v>
      </c>
      <c r="E135" s="11"/>
      <c r="F135" s="21">
        <f>F136+F137+F138</f>
        <v>2418.3999999999996</v>
      </c>
      <c r="G135" s="21">
        <f>G136+G137+G138</f>
        <v>2418.45</v>
      </c>
    </row>
    <row r="136" spans="1:7" ht="122.25" customHeight="1">
      <c r="A136" s="4" t="s">
        <v>10</v>
      </c>
      <c r="B136" s="10" t="s">
        <v>87</v>
      </c>
      <c r="C136" s="10" t="s">
        <v>89</v>
      </c>
      <c r="D136" s="11" t="s">
        <v>5</v>
      </c>
      <c r="E136" s="11">
        <v>100</v>
      </c>
      <c r="F136" s="21">
        <v>2092.2</v>
      </c>
      <c r="G136" s="28">
        <v>2092.25</v>
      </c>
    </row>
    <row r="137" spans="1:7" ht="63">
      <c r="A137" s="4" t="s">
        <v>13</v>
      </c>
      <c r="B137" s="10" t="s">
        <v>87</v>
      </c>
      <c r="C137" s="10" t="s">
        <v>89</v>
      </c>
      <c r="D137" s="11" t="s">
        <v>5</v>
      </c>
      <c r="E137" s="11">
        <v>200</v>
      </c>
      <c r="F137" s="21">
        <v>323.2</v>
      </c>
      <c r="G137" s="28">
        <v>323.2</v>
      </c>
    </row>
    <row r="138" spans="1:7" ht="15.75">
      <c r="A138" s="4" t="s">
        <v>9</v>
      </c>
      <c r="B138" s="10" t="s">
        <v>87</v>
      </c>
      <c r="C138" s="10" t="s">
        <v>89</v>
      </c>
      <c r="D138" s="11" t="s">
        <v>5</v>
      </c>
      <c r="E138" s="11">
        <v>800</v>
      </c>
      <c r="F138" s="21">
        <v>3</v>
      </c>
      <c r="G138" s="28">
        <v>3</v>
      </c>
    </row>
    <row r="139" spans="1:7" ht="31.5">
      <c r="A139" s="4" t="s">
        <v>134</v>
      </c>
      <c r="B139" s="10" t="s">
        <v>88</v>
      </c>
      <c r="C139" s="10" t="s">
        <v>97</v>
      </c>
      <c r="D139" s="11"/>
      <c r="E139" s="11"/>
      <c r="F139" s="21">
        <f>F140+F145</f>
        <v>12379.7</v>
      </c>
      <c r="G139" s="21">
        <f>G140+G145</f>
        <v>12004.9</v>
      </c>
    </row>
    <row r="140" spans="1:7" ht="18" customHeight="1">
      <c r="A140" s="9" t="s">
        <v>60</v>
      </c>
      <c r="B140" s="10" t="s">
        <v>88</v>
      </c>
      <c r="C140" s="10" t="s">
        <v>86</v>
      </c>
      <c r="D140" s="11"/>
      <c r="E140" s="11"/>
      <c r="F140" s="21">
        <f>F141</f>
        <v>5061</v>
      </c>
      <c r="G140" s="21">
        <f>G141</f>
        <v>5061</v>
      </c>
    </row>
    <row r="141" spans="1:7" ht="63">
      <c r="A141" s="2" t="s">
        <v>61</v>
      </c>
      <c r="B141" s="12" t="s">
        <v>88</v>
      </c>
      <c r="C141" s="12" t="s">
        <v>86</v>
      </c>
      <c r="D141" s="13" t="s">
        <v>62</v>
      </c>
      <c r="E141" s="13"/>
      <c r="F141" s="23">
        <f>F142+F143+F144</f>
        <v>5061</v>
      </c>
      <c r="G141" s="23">
        <f>G142+G143+G144</f>
        <v>5061</v>
      </c>
    </row>
    <row r="142" spans="1:7" ht="125.25" customHeight="1">
      <c r="A142" s="4" t="s">
        <v>10</v>
      </c>
      <c r="B142" s="10" t="s">
        <v>88</v>
      </c>
      <c r="C142" s="10" t="s">
        <v>86</v>
      </c>
      <c r="D142" s="11" t="s">
        <v>62</v>
      </c>
      <c r="E142" s="11">
        <v>100</v>
      </c>
      <c r="F142" s="21">
        <v>1551.2</v>
      </c>
      <c r="G142" s="28">
        <v>1551.2</v>
      </c>
    </row>
    <row r="143" spans="1:7" ht="51" customHeight="1">
      <c r="A143" s="4" t="s">
        <v>13</v>
      </c>
      <c r="B143" s="10" t="s">
        <v>88</v>
      </c>
      <c r="C143" s="10" t="s">
        <v>86</v>
      </c>
      <c r="D143" s="11" t="s">
        <v>62</v>
      </c>
      <c r="E143" s="11">
        <v>200</v>
      </c>
      <c r="F143" s="21">
        <v>433.8</v>
      </c>
      <c r="G143" s="28">
        <v>433.8</v>
      </c>
    </row>
    <row r="144" spans="1:7" ht="63">
      <c r="A144" s="4" t="s">
        <v>128</v>
      </c>
      <c r="B144" s="10" t="s">
        <v>88</v>
      </c>
      <c r="C144" s="10" t="s">
        <v>86</v>
      </c>
      <c r="D144" s="11" t="s">
        <v>62</v>
      </c>
      <c r="E144" s="11">
        <v>600</v>
      </c>
      <c r="F144" s="21">
        <v>3076</v>
      </c>
      <c r="G144" s="28">
        <v>3076</v>
      </c>
    </row>
    <row r="145" spans="1:7" ht="31.5">
      <c r="A145" s="2" t="s">
        <v>63</v>
      </c>
      <c r="B145" s="10" t="s">
        <v>88</v>
      </c>
      <c r="C145" s="10" t="s">
        <v>83</v>
      </c>
      <c r="D145" s="11"/>
      <c r="E145" s="11"/>
      <c r="F145" s="21">
        <f>F146+F149</f>
        <v>7318.700000000001</v>
      </c>
      <c r="G145" s="21">
        <f>G146+G149</f>
        <v>6943.9</v>
      </c>
    </row>
    <row r="146" spans="1:7" ht="78.75">
      <c r="A146" s="2" t="s">
        <v>64</v>
      </c>
      <c r="B146" s="10" t="s">
        <v>88</v>
      </c>
      <c r="C146" s="10" t="s">
        <v>83</v>
      </c>
      <c r="D146" s="11" t="s">
        <v>62</v>
      </c>
      <c r="E146" s="11"/>
      <c r="F146" s="21">
        <f>F147+F148</f>
        <v>5740.1</v>
      </c>
      <c r="G146" s="21">
        <f>G147+G148</f>
        <v>5365.3</v>
      </c>
    </row>
    <row r="147" spans="1:7" ht="128.25" customHeight="1">
      <c r="A147" s="4" t="s">
        <v>10</v>
      </c>
      <c r="B147" s="10" t="s">
        <v>88</v>
      </c>
      <c r="C147" s="10" t="s">
        <v>83</v>
      </c>
      <c r="D147" s="11" t="s">
        <v>62</v>
      </c>
      <c r="E147" s="11">
        <v>100</v>
      </c>
      <c r="F147" s="21">
        <v>5470.1</v>
      </c>
      <c r="G147" s="28">
        <v>5095.3</v>
      </c>
    </row>
    <row r="148" spans="1:7" ht="51" customHeight="1">
      <c r="A148" s="4" t="s">
        <v>13</v>
      </c>
      <c r="B148" s="10" t="s">
        <v>88</v>
      </c>
      <c r="C148" s="10" t="s">
        <v>83</v>
      </c>
      <c r="D148" s="11" t="s">
        <v>62</v>
      </c>
      <c r="E148" s="11">
        <v>200</v>
      </c>
      <c r="F148" s="21">
        <v>270</v>
      </c>
      <c r="G148" s="28">
        <v>270</v>
      </c>
    </row>
    <row r="149" spans="1:7" ht="79.5" customHeight="1">
      <c r="A149" s="4" t="s">
        <v>4</v>
      </c>
      <c r="B149" s="10" t="s">
        <v>88</v>
      </c>
      <c r="C149" s="10" t="s">
        <v>83</v>
      </c>
      <c r="D149" s="11" t="s">
        <v>5</v>
      </c>
      <c r="E149" s="11"/>
      <c r="F149" s="21">
        <f>F150+F151</f>
        <v>1578.6</v>
      </c>
      <c r="G149" s="21">
        <f>G150+G151</f>
        <v>1578.6</v>
      </c>
    </row>
    <row r="150" spans="1:7" ht="123.75" customHeight="1">
      <c r="A150" s="4" t="s">
        <v>10</v>
      </c>
      <c r="B150" s="10" t="s">
        <v>88</v>
      </c>
      <c r="C150" s="10" t="s">
        <v>83</v>
      </c>
      <c r="D150" s="11" t="s">
        <v>5</v>
      </c>
      <c r="E150" s="11">
        <v>100</v>
      </c>
      <c r="F150" s="21">
        <v>1441.6</v>
      </c>
      <c r="G150" s="28">
        <v>1441.6</v>
      </c>
    </row>
    <row r="151" spans="1:7" ht="51" customHeight="1">
      <c r="A151" s="4" t="s">
        <v>13</v>
      </c>
      <c r="B151" s="10" t="s">
        <v>88</v>
      </c>
      <c r="C151" s="10" t="s">
        <v>83</v>
      </c>
      <c r="D151" s="11" t="s">
        <v>5</v>
      </c>
      <c r="E151" s="11">
        <v>200</v>
      </c>
      <c r="F151" s="21">
        <v>137</v>
      </c>
      <c r="G151" s="28">
        <v>137</v>
      </c>
    </row>
    <row r="152" spans="1:7" ht="21" customHeight="1">
      <c r="A152" s="4" t="s">
        <v>108</v>
      </c>
      <c r="B152" s="10">
        <v>10</v>
      </c>
      <c r="C152" s="10" t="s">
        <v>97</v>
      </c>
      <c r="D152" s="11"/>
      <c r="E152" s="11"/>
      <c r="F152" s="21">
        <f>F153+F156+F169+F178</f>
        <v>69720.90000000001</v>
      </c>
      <c r="G152" s="21">
        <f>G153+G156+G169+G178</f>
        <v>70056.7</v>
      </c>
    </row>
    <row r="153" spans="1:7" ht="15.75">
      <c r="A153" s="4" t="s">
        <v>65</v>
      </c>
      <c r="B153" s="10">
        <v>10</v>
      </c>
      <c r="C153" s="10" t="s">
        <v>86</v>
      </c>
      <c r="D153" s="11"/>
      <c r="E153" s="11"/>
      <c r="F153" s="21">
        <f>F154</f>
        <v>3500</v>
      </c>
      <c r="G153" s="21">
        <f>G154</f>
        <v>3500</v>
      </c>
    </row>
    <row r="154" spans="1:7" ht="78.75">
      <c r="A154" s="2" t="s">
        <v>20</v>
      </c>
      <c r="B154" s="14" t="s">
        <v>109</v>
      </c>
      <c r="C154" s="14" t="s">
        <v>86</v>
      </c>
      <c r="D154" s="15" t="s">
        <v>21</v>
      </c>
      <c r="E154" s="15"/>
      <c r="F154" s="21">
        <f>F155</f>
        <v>3500</v>
      </c>
      <c r="G154" s="21">
        <f>G155</f>
        <v>3500</v>
      </c>
    </row>
    <row r="155" spans="1:7" ht="31.5">
      <c r="A155" s="4" t="s">
        <v>19</v>
      </c>
      <c r="B155" s="14" t="s">
        <v>93</v>
      </c>
      <c r="C155" s="14" t="s">
        <v>86</v>
      </c>
      <c r="D155" s="15" t="s">
        <v>21</v>
      </c>
      <c r="E155" s="15">
        <v>300</v>
      </c>
      <c r="F155" s="21">
        <v>3500</v>
      </c>
      <c r="G155" s="28">
        <v>3500</v>
      </c>
    </row>
    <row r="156" spans="1:7" ht="31.5">
      <c r="A156" s="4" t="s">
        <v>66</v>
      </c>
      <c r="B156" s="10" t="s">
        <v>109</v>
      </c>
      <c r="C156" s="10" t="s">
        <v>81</v>
      </c>
      <c r="D156" s="11"/>
      <c r="E156" s="11"/>
      <c r="F156" s="22">
        <f>F157+F159+F166</f>
        <v>36042.479999999996</v>
      </c>
      <c r="G156" s="22">
        <f>G157+G159+G166</f>
        <v>35439.68</v>
      </c>
    </row>
    <row r="157" spans="1:7" ht="61.5" customHeight="1">
      <c r="A157" s="2" t="s">
        <v>146</v>
      </c>
      <c r="B157" s="10" t="s">
        <v>93</v>
      </c>
      <c r="C157" s="10" t="s">
        <v>81</v>
      </c>
      <c r="D157" s="11" t="s">
        <v>62</v>
      </c>
      <c r="E157" s="11"/>
      <c r="F157" s="22">
        <f>F158</f>
        <v>649.1</v>
      </c>
      <c r="G157" s="22">
        <f>G158</f>
        <v>625.9</v>
      </c>
    </row>
    <row r="158" spans="1:7" ht="31.5">
      <c r="A158" s="4" t="s">
        <v>19</v>
      </c>
      <c r="B158" s="10" t="s">
        <v>93</v>
      </c>
      <c r="C158" s="10" t="s">
        <v>81</v>
      </c>
      <c r="D158" s="11" t="s">
        <v>62</v>
      </c>
      <c r="E158" s="11">
        <v>300</v>
      </c>
      <c r="F158" s="22">
        <v>649.1</v>
      </c>
      <c r="G158" s="28">
        <v>625.9</v>
      </c>
    </row>
    <row r="159" spans="1:7" ht="63">
      <c r="A159" s="2" t="s">
        <v>45</v>
      </c>
      <c r="B159" s="10" t="s">
        <v>93</v>
      </c>
      <c r="C159" s="10" t="s">
        <v>81</v>
      </c>
      <c r="D159" s="11" t="s">
        <v>46</v>
      </c>
      <c r="E159" s="11"/>
      <c r="F159" s="22">
        <f>F160+F163</f>
        <v>4984.1</v>
      </c>
      <c r="G159" s="22">
        <f>G160+G163</f>
        <v>4984.1</v>
      </c>
    </row>
    <row r="160" spans="1:7" ht="94.5">
      <c r="A160" s="2" t="s">
        <v>132</v>
      </c>
      <c r="B160" s="10" t="s">
        <v>93</v>
      </c>
      <c r="C160" s="10" t="s">
        <v>81</v>
      </c>
      <c r="D160" s="11" t="s">
        <v>50</v>
      </c>
      <c r="E160" s="11"/>
      <c r="F160" s="22">
        <f>F161+F162</f>
        <v>3603.4</v>
      </c>
      <c r="G160" s="22">
        <f>G161+G162</f>
        <v>3603.4</v>
      </c>
    </row>
    <row r="161" spans="1:7" ht="51" customHeight="1">
      <c r="A161" s="4" t="s">
        <v>13</v>
      </c>
      <c r="B161" s="10" t="s">
        <v>93</v>
      </c>
      <c r="C161" s="10" t="s">
        <v>81</v>
      </c>
      <c r="D161" s="11" t="s">
        <v>50</v>
      </c>
      <c r="E161" s="11">
        <v>200</v>
      </c>
      <c r="F161" s="22">
        <v>33.5</v>
      </c>
      <c r="G161" s="28">
        <v>33.5</v>
      </c>
    </row>
    <row r="162" spans="1:7" ht="31.5">
      <c r="A162" s="4" t="s">
        <v>19</v>
      </c>
      <c r="B162" s="10" t="s">
        <v>93</v>
      </c>
      <c r="C162" s="10" t="s">
        <v>81</v>
      </c>
      <c r="D162" s="11" t="s">
        <v>50</v>
      </c>
      <c r="E162" s="11">
        <v>300</v>
      </c>
      <c r="F162" s="22">
        <v>3569.9</v>
      </c>
      <c r="G162" s="28">
        <v>3569.9</v>
      </c>
    </row>
    <row r="163" spans="1:7" ht="47.25">
      <c r="A163" s="34" t="s">
        <v>143</v>
      </c>
      <c r="B163" s="10" t="s">
        <v>93</v>
      </c>
      <c r="C163" s="10" t="s">
        <v>81</v>
      </c>
      <c r="D163" s="11" t="s">
        <v>47</v>
      </c>
      <c r="E163" s="11"/>
      <c r="F163" s="22">
        <f>F164+F165</f>
        <v>1380.7</v>
      </c>
      <c r="G163" s="22">
        <f>G164+G165</f>
        <v>1380.7</v>
      </c>
    </row>
    <row r="164" spans="1:7" ht="52.5" customHeight="1">
      <c r="A164" s="4" t="s">
        <v>13</v>
      </c>
      <c r="B164" s="10" t="s">
        <v>93</v>
      </c>
      <c r="C164" s="10" t="s">
        <v>81</v>
      </c>
      <c r="D164" s="11" t="s">
        <v>47</v>
      </c>
      <c r="E164" s="11">
        <v>200</v>
      </c>
      <c r="F164" s="22">
        <v>13.67</v>
      </c>
      <c r="G164" s="28">
        <v>13.67</v>
      </c>
    </row>
    <row r="165" spans="1:7" ht="31.5">
      <c r="A165" s="4" t="s">
        <v>19</v>
      </c>
      <c r="B165" s="10" t="s">
        <v>93</v>
      </c>
      <c r="C165" s="10" t="s">
        <v>81</v>
      </c>
      <c r="D165" s="11" t="s">
        <v>47</v>
      </c>
      <c r="E165" s="11">
        <v>300</v>
      </c>
      <c r="F165" s="22">
        <v>1367.03</v>
      </c>
      <c r="G165" s="28">
        <v>1367.03</v>
      </c>
    </row>
    <row r="166" spans="1:7" ht="61.5" customHeight="1">
      <c r="A166" s="4" t="s">
        <v>12</v>
      </c>
      <c r="B166" s="10" t="s">
        <v>93</v>
      </c>
      <c r="C166" s="10" t="s">
        <v>81</v>
      </c>
      <c r="D166" s="11" t="s">
        <v>15</v>
      </c>
      <c r="E166" s="11"/>
      <c r="F166" s="22">
        <f>F167+F168</f>
        <v>30409.28</v>
      </c>
      <c r="G166" s="22">
        <f>G167+G168</f>
        <v>29829.68</v>
      </c>
    </row>
    <row r="167" spans="1:7" ht="63">
      <c r="A167" s="4" t="s">
        <v>13</v>
      </c>
      <c r="B167" s="10" t="s">
        <v>93</v>
      </c>
      <c r="C167" s="10" t="s">
        <v>81</v>
      </c>
      <c r="D167" s="11" t="s">
        <v>15</v>
      </c>
      <c r="E167" s="11">
        <v>200</v>
      </c>
      <c r="F167" s="22">
        <v>400</v>
      </c>
      <c r="G167" s="28">
        <v>400</v>
      </c>
    </row>
    <row r="168" spans="1:7" ht="31.5">
      <c r="A168" s="4" t="s">
        <v>19</v>
      </c>
      <c r="B168" s="10" t="s">
        <v>93</v>
      </c>
      <c r="C168" s="10" t="s">
        <v>81</v>
      </c>
      <c r="D168" s="11" t="s">
        <v>15</v>
      </c>
      <c r="E168" s="11">
        <v>300</v>
      </c>
      <c r="F168" s="22">
        <f>29909.28+100</f>
        <v>30009.28</v>
      </c>
      <c r="G168" s="28">
        <f>29329.68+100</f>
        <v>29429.68</v>
      </c>
    </row>
    <row r="169" spans="1:7" ht="15.75">
      <c r="A169" s="4" t="s">
        <v>67</v>
      </c>
      <c r="B169" s="10">
        <v>10</v>
      </c>
      <c r="C169" s="10" t="s">
        <v>83</v>
      </c>
      <c r="D169" s="11"/>
      <c r="E169" s="11"/>
      <c r="F169" s="21">
        <f>F176+F170+F174</f>
        <v>27266.4</v>
      </c>
      <c r="G169" s="21">
        <f>G176+G170+G174</f>
        <v>28205</v>
      </c>
    </row>
    <row r="170" spans="1:7" ht="63">
      <c r="A170" s="2" t="s">
        <v>45</v>
      </c>
      <c r="B170" s="12" t="s">
        <v>93</v>
      </c>
      <c r="C170" s="12" t="s">
        <v>83</v>
      </c>
      <c r="D170" s="11" t="s">
        <v>46</v>
      </c>
      <c r="E170" s="13"/>
      <c r="F170" s="23">
        <f>F171</f>
        <v>1029.2</v>
      </c>
      <c r="G170" s="23">
        <f>G171</f>
        <v>1029.2</v>
      </c>
    </row>
    <row r="171" spans="1:7" ht="47.25">
      <c r="A171" s="34" t="s">
        <v>143</v>
      </c>
      <c r="B171" s="12" t="s">
        <v>93</v>
      </c>
      <c r="C171" s="12" t="s">
        <v>83</v>
      </c>
      <c r="D171" s="11" t="s">
        <v>47</v>
      </c>
      <c r="E171" s="13"/>
      <c r="F171" s="23">
        <f>F172+F173</f>
        <v>1029.2</v>
      </c>
      <c r="G171" s="23">
        <f>G172+G173</f>
        <v>1029.2</v>
      </c>
    </row>
    <row r="172" spans="1:7" ht="63">
      <c r="A172" s="4" t="s">
        <v>13</v>
      </c>
      <c r="B172" s="12" t="s">
        <v>93</v>
      </c>
      <c r="C172" s="12" t="s">
        <v>83</v>
      </c>
      <c r="D172" s="11" t="s">
        <v>47</v>
      </c>
      <c r="E172" s="13">
        <v>200</v>
      </c>
      <c r="F172" s="23">
        <v>10.2</v>
      </c>
      <c r="G172" s="28">
        <v>10.2</v>
      </c>
    </row>
    <row r="173" spans="1:7" ht="31.5">
      <c r="A173" s="4" t="s">
        <v>19</v>
      </c>
      <c r="B173" s="12" t="s">
        <v>93</v>
      </c>
      <c r="C173" s="12" t="s">
        <v>83</v>
      </c>
      <c r="D173" s="11" t="s">
        <v>47</v>
      </c>
      <c r="E173" s="13">
        <v>300</v>
      </c>
      <c r="F173" s="23">
        <v>1019</v>
      </c>
      <c r="G173" s="28">
        <v>1019</v>
      </c>
    </row>
    <row r="174" spans="1:7" ht="63">
      <c r="A174" s="3" t="s">
        <v>68</v>
      </c>
      <c r="B174" s="12" t="s">
        <v>93</v>
      </c>
      <c r="C174" s="12" t="s">
        <v>83</v>
      </c>
      <c r="D174" s="11" t="s">
        <v>69</v>
      </c>
      <c r="E174" s="13"/>
      <c r="F174" s="23">
        <f>F175</f>
        <v>500</v>
      </c>
      <c r="G174" s="23">
        <f>G175</f>
        <v>500</v>
      </c>
    </row>
    <row r="175" spans="1:7" ht="31.5">
      <c r="A175" s="4" t="s">
        <v>19</v>
      </c>
      <c r="B175" s="12" t="s">
        <v>93</v>
      </c>
      <c r="C175" s="12" t="s">
        <v>83</v>
      </c>
      <c r="D175" s="11" t="s">
        <v>69</v>
      </c>
      <c r="E175" s="13">
        <v>300</v>
      </c>
      <c r="F175" s="23">
        <v>500</v>
      </c>
      <c r="G175" s="28">
        <v>500</v>
      </c>
    </row>
    <row r="176" spans="1:7" ht="64.5" customHeight="1">
      <c r="A176" s="4" t="s">
        <v>12</v>
      </c>
      <c r="B176" s="12">
        <v>10</v>
      </c>
      <c r="C176" s="12" t="s">
        <v>83</v>
      </c>
      <c r="D176" s="11" t="s">
        <v>15</v>
      </c>
      <c r="E176" s="13"/>
      <c r="F176" s="23">
        <f>F177</f>
        <v>25737.2</v>
      </c>
      <c r="G176" s="23">
        <f>G177</f>
        <v>26675.8</v>
      </c>
    </row>
    <row r="177" spans="1:7" ht="31.5">
      <c r="A177" s="4" t="s">
        <v>19</v>
      </c>
      <c r="B177" s="10">
        <v>10</v>
      </c>
      <c r="C177" s="10" t="s">
        <v>83</v>
      </c>
      <c r="D177" s="16" t="s">
        <v>15</v>
      </c>
      <c r="E177" s="11">
        <v>300</v>
      </c>
      <c r="F177" s="21">
        <v>25737.2</v>
      </c>
      <c r="G177" s="28">
        <v>26675.8</v>
      </c>
    </row>
    <row r="178" spans="1:7" ht="31.5">
      <c r="A178" s="2" t="s">
        <v>70</v>
      </c>
      <c r="B178" s="10" t="s">
        <v>93</v>
      </c>
      <c r="C178" s="10" t="s">
        <v>85</v>
      </c>
      <c r="D178" s="16"/>
      <c r="E178" s="11"/>
      <c r="F178" s="21">
        <f>F179</f>
        <v>2912.02</v>
      </c>
      <c r="G178" s="21">
        <f>G179</f>
        <v>2912.02</v>
      </c>
    </row>
    <row r="179" spans="1:7" ht="78.75">
      <c r="A179" s="4" t="s">
        <v>4</v>
      </c>
      <c r="B179" s="10" t="s">
        <v>93</v>
      </c>
      <c r="C179" s="10" t="s">
        <v>85</v>
      </c>
      <c r="D179" s="16" t="s">
        <v>5</v>
      </c>
      <c r="E179" s="11"/>
      <c r="F179" s="21">
        <f>F180+F181</f>
        <v>2912.02</v>
      </c>
      <c r="G179" s="21">
        <f>G180+G181</f>
        <v>2912.02</v>
      </c>
    </row>
    <row r="180" spans="1:7" ht="124.5" customHeight="1">
      <c r="A180" s="4" t="s">
        <v>10</v>
      </c>
      <c r="B180" s="10" t="s">
        <v>93</v>
      </c>
      <c r="C180" s="10" t="s">
        <v>85</v>
      </c>
      <c r="D180" s="16" t="s">
        <v>5</v>
      </c>
      <c r="E180" s="11">
        <v>100</v>
      </c>
      <c r="F180" s="21">
        <v>2602.22</v>
      </c>
      <c r="G180" s="28">
        <v>2602.22</v>
      </c>
    </row>
    <row r="181" spans="1:7" ht="50.25" customHeight="1">
      <c r="A181" s="4" t="s">
        <v>13</v>
      </c>
      <c r="B181" s="10" t="s">
        <v>93</v>
      </c>
      <c r="C181" s="10" t="s">
        <v>85</v>
      </c>
      <c r="D181" s="16" t="s">
        <v>5</v>
      </c>
      <c r="E181" s="11">
        <v>200</v>
      </c>
      <c r="F181" s="21">
        <v>309.8</v>
      </c>
      <c r="G181" s="28">
        <v>309.8</v>
      </c>
    </row>
    <row r="182" spans="1:7" ht="31.5">
      <c r="A182" s="4" t="s">
        <v>110</v>
      </c>
      <c r="B182" s="10">
        <v>11</v>
      </c>
      <c r="C182" s="10" t="s">
        <v>97</v>
      </c>
      <c r="D182" s="11"/>
      <c r="E182" s="11"/>
      <c r="F182" s="21">
        <f>F183+F191</f>
        <v>13351</v>
      </c>
      <c r="G182" s="21">
        <f>G183+G191</f>
        <v>13351</v>
      </c>
    </row>
    <row r="183" spans="1:7" ht="15.75">
      <c r="A183" s="4" t="s">
        <v>71</v>
      </c>
      <c r="B183" s="10">
        <v>11</v>
      </c>
      <c r="C183" s="10" t="s">
        <v>86</v>
      </c>
      <c r="D183" s="11"/>
      <c r="E183" s="11"/>
      <c r="F183" s="21">
        <f>F184+F189</f>
        <v>9550</v>
      </c>
      <c r="G183" s="21">
        <f>G184+G189</f>
        <v>9550</v>
      </c>
    </row>
    <row r="184" spans="1:7" ht="78.75">
      <c r="A184" s="2" t="s">
        <v>72</v>
      </c>
      <c r="B184" s="10" t="s">
        <v>94</v>
      </c>
      <c r="C184" s="10" t="s">
        <v>86</v>
      </c>
      <c r="D184" s="11" t="s">
        <v>73</v>
      </c>
      <c r="E184" s="11"/>
      <c r="F184" s="21">
        <f>F185+F188+F187+F186</f>
        <v>9500</v>
      </c>
      <c r="G184" s="21">
        <f>G185+G188+G187+G186</f>
        <v>9500</v>
      </c>
    </row>
    <row r="185" spans="1:7" ht="126.75" customHeight="1">
      <c r="A185" s="4" t="s">
        <v>10</v>
      </c>
      <c r="B185" s="10" t="s">
        <v>94</v>
      </c>
      <c r="C185" s="10" t="s">
        <v>86</v>
      </c>
      <c r="D185" s="11" t="s">
        <v>73</v>
      </c>
      <c r="E185" s="11">
        <v>100</v>
      </c>
      <c r="F185" s="21">
        <v>50</v>
      </c>
      <c r="G185" s="28">
        <v>50</v>
      </c>
    </row>
    <row r="186" spans="1:7" s="25" customFormat="1" ht="49.5" customHeight="1">
      <c r="A186" s="4" t="s">
        <v>13</v>
      </c>
      <c r="B186" s="10" t="s">
        <v>94</v>
      </c>
      <c r="C186" s="10" t="s">
        <v>86</v>
      </c>
      <c r="D186" s="11" t="s">
        <v>73</v>
      </c>
      <c r="E186" s="11">
        <v>200</v>
      </c>
      <c r="F186" s="21">
        <v>100</v>
      </c>
      <c r="G186" s="28">
        <v>100</v>
      </c>
    </row>
    <row r="187" spans="1:7" s="25" customFormat="1" ht="30.75" customHeight="1">
      <c r="A187" s="4" t="s">
        <v>19</v>
      </c>
      <c r="B187" s="10" t="s">
        <v>94</v>
      </c>
      <c r="C187" s="10" t="s">
        <v>86</v>
      </c>
      <c r="D187" s="11" t="s">
        <v>73</v>
      </c>
      <c r="E187" s="11">
        <v>300</v>
      </c>
      <c r="F187" s="21">
        <v>50</v>
      </c>
      <c r="G187" s="28">
        <v>50</v>
      </c>
    </row>
    <row r="188" spans="1:7" ht="63">
      <c r="A188" s="4" t="s">
        <v>128</v>
      </c>
      <c r="B188" s="10" t="s">
        <v>94</v>
      </c>
      <c r="C188" s="10" t="s">
        <v>86</v>
      </c>
      <c r="D188" s="11" t="s">
        <v>73</v>
      </c>
      <c r="E188" s="11">
        <v>600</v>
      </c>
      <c r="F188" s="21">
        <f>6300+3000</f>
        <v>9300</v>
      </c>
      <c r="G188" s="28">
        <f>6300+3000</f>
        <v>9300</v>
      </c>
    </row>
    <row r="189" spans="1:7" ht="78.75">
      <c r="A189" s="2" t="s">
        <v>20</v>
      </c>
      <c r="B189" s="10" t="s">
        <v>94</v>
      </c>
      <c r="C189" s="10" t="s">
        <v>86</v>
      </c>
      <c r="D189" s="11" t="s">
        <v>21</v>
      </c>
      <c r="E189" s="11"/>
      <c r="F189" s="21">
        <f>F190</f>
        <v>50</v>
      </c>
      <c r="G189" s="21">
        <f>G190</f>
        <v>50</v>
      </c>
    </row>
    <row r="190" spans="1:7" ht="48" customHeight="1">
      <c r="A190" s="4" t="s">
        <v>13</v>
      </c>
      <c r="B190" s="10" t="s">
        <v>94</v>
      </c>
      <c r="C190" s="10" t="s">
        <v>86</v>
      </c>
      <c r="D190" s="11" t="s">
        <v>21</v>
      </c>
      <c r="E190" s="11">
        <v>200</v>
      </c>
      <c r="F190" s="21">
        <v>50</v>
      </c>
      <c r="G190" s="28">
        <v>50</v>
      </c>
    </row>
    <row r="191" spans="1:7" ht="15.75">
      <c r="A191" s="2" t="s">
        <v>74</v>
      </c>
      <c r="B191" s="10" t="s">
        <v>94</v>
      </c>
      <c r="C191" s="10" t="s">
        <v>82</v>
      </c>
      <c r="D191" s="11"/>
      <c r="E191" s="11"/>
      <c r="F191" s="21">
        <f>F192</f>
        <v>3801</v>
      </c>
      <c r="G191" s="21">
        <f>G192</f>
        <v>3801</v>
      </c>
    </row>
    <row r="192" spans="1:7" ht="78" customHeight="1">
      <c r="A192" s="2" t="s">
        <v>72</v>
      </c>
      <c r="B192" s="10" t="s">
        <v>94</v>
      </c>
      <c r="C192" s="10" t="s">
        <v>82</v>
      </c>
      <c r="D192" s="11" t="s">
        <v>73</v>
      </c>
      <c r="E192" s="11"/>
      <c r="F192" s="21">
        <f>F193+F194+F195</f>
        <v>3801</v>
      </c>
      <c r="G192" s="21">
        <f>G193+G194+G195</f>
        <v>3801</v>
      </c>
    </row>
    <row r="193" spans="1:7" ht="126.75" customHeight="1">
      <c r="A193" s="4" t="s">
        <v>10</v>
      </c>
      <c r="B193" s="10" t="s">
        <v>94</v>
      </c>
      <c r="C193" s="10" t="s">
        <v>82</v>
      </c>
      <c r="D193" s="11" t="s">
        <v>73</v>
      </c>
      <c r="E193" s="11">
        <v>100</v>
      </c>
      <c r="F193" s="21">
        <v>3424.7</v>
      </c>
      <c r="G193" s="28">
        <v>3424.7</v>
      </c>
    </row>
    <row r="194" spans="1:7" ht="50.25" customHeight="1">
      <c r="A194" s="4" t="s">
        <v>13</v>
      </c>
      <c r="B194" s="10" t="s">
        <v>94</v>
      </c>
      <c r="C194" s="10" t="s">
        <v>82</v>
      </c>
      <c r="D194" s="11" t="s">
        <v>73</v>
      </c>
      <c r="E194" s="11">
        <v>200</v>
      </c>
      <c r="F194" s="21">
        <v>360.8</v>
      </c>
      <c r="G194" s="28">
        <v>360.8</v>
      </c>
    </row>
    <row r="195" spans="1:7" ht="15.75">
      <c r="A195" s="4" t="s">
        <v>9</v>
      </c>
      <c r="B195" s="10" t="s">
        <v>94</v>
      </c>
      <c r="C195" s="10" t="s">
        <v>82</v>
      </c>
      <c r="D195" s="11" t="s">
        <v>73</v>
      </c>
      <c r="E195" s="11">
        <v>800</v>
      </c>
      <c r="F195" s="21">
        <v>15.5</v>
      </c>
      <c r="G195" s="28">
        <v>15.5</v>
      </c>
    </row>
    <row r="196" spans="1:7" ht="31.5">
      <c r="A196" s="4" t="s">
        <v>111</v>
      </c>
      <c r="B196" s="10" t="s">
        <v>112</v>
      </c>
      <c r="C196" s="10" t="s">
        <v>97</v>
      </c>
      <c r="D196" s="11"/>
      <c r="E196" s="11"/>
      <c r="F196" s="21">
        <f aca="true" t="shared" si="1" ref="F196:G198">F197</f>
        <v>1550</v>
      </c>
      <c r="G196" s="21">
        <f t="shared" si="1"/>
        <v>1550</v>
      </c>
    </row>
    <row r="197" spans="1:7" ht="33.75" customHeight="1">
      <c r="A197" s="4" t="s">
        <v>75</v>
      </c>
      <c r="B197" s="10" t="s">
        <v>112</v>
      </c>
      <c r="C197" s="10" t="s">
        <v>82</v>
      </c>
      <c r="D197" s="11"/>
      <c r="E197" s="11"/>
      <c r="F197" s="21">
        <f t="shared" si="1"/>
        <v>1550</v>
      </c>
      <c r="G197" s="21">
        <f t="shared" si="1"/>
        <v>1550</v>
      </c>
    </row>
    <row r="198" spans="1:7" ht="63">
      <c r="A198" s="2" t="s">
        <v>76</v>
      </c>
      <c r="B198" s="10" t="s">
        <v>112</v>
      </c>
      <c r="C198" s="10" t="s">
        <v>82</v>
      </c>
      <c r="D198" s="11" t="s">
        <v>62</v>
      </c>
      <c r="E198" s="11"/>
      <c r="F198" s="21">
        <f t="shared" si="1"/>
        <v>1550</v>
      </c>
      <c r="G198" s="21">
        <f t="shared" si="1"/>
        <v>1550</v>
      </c>
    </row>
    <row r="199" spans="1:7" ht="15.75">
      <c r="A199" s="4" t="s">
        <v>9</v>
      </c>
      <c r="B199" s="10" t="s">
        <v>112</v>
      </c>
      <c r="C199" s="10" t="s">
        <v>82</v>
      </c>
      <c r="D199" s="11" t="s">
        <v>62</v>
      </c>
      <c r="E199" s="11">
        <v>800</v>
      </c>
      <c r="F199" s="21">
        <v>1550</v>
      </c>
      <c r="G199" s="28">
        <v>1550</v>
      </c>
    </row>
    <row r="200" spans="1:7" ht="47.25">
      <c r="A200" s="4" t="s">
        <v>113</v>
      </c>
      <c r="B200" s="10">
        <v>13</v>
      </c>
      <c r="C200" s="10" t="s">
        <v>97</v>
      </c>
      <c r="D200" s="11"/>
      <c r="E200" s="11"/>
      <c r="F200" s="21">
        <f aca="true" t="shared" si="2" ref="F200:G202">F201</f>
        <v>4000</v>
      </c>
      <c r="G200" s="21">
        <f t="shared" si="2"/>
        <v>4000</v>
      </c>
    </row>
    <row r="201" spans="1:7" ht="33" customHeight="1">
      <c r="A201" s="9" t="s">
        <v>114</v>
      </c>
      <c r="B201" s="10">
        <v>13</v>
      </c>
      <c r="C201" s="10" t="s">
        <v>86</v>
      </c>
      <c r="D201" s="11"/>
      <c r="E201" s="11"/>
      <c r="F201" s="21">
        <f t="shared" si="2"/>
        <v>4000</v>
      </c>
      <c r="G201" s="21">
        <f t="shared" si="2"/>
        <v>4000</v>
      </c>
    </row>
    <row r="202" spans="1:7" ht="63" customHeight="1">
      <c r="A202" s="4" t="s">
        <v>12</v>
      </c>
      <c r="B202" s="10">
        <v>13</v>
      </c>
      <c r="C202" s="10" t="s">
        <v>86</v>
      </c>
      <c r="D202" s="11" t="s">
        <v>25</v>
      </c>
      <c r="E202" s="11"/>
      <c r="F202" s="21">
        <f t="shared" si="2"/>
        <v>4000</v>
      </c>
      <c r="G202" s="21">
        <f t="shared" si="2"/>
        <v>4000</v>
      </c>
    </row>
    <row r="203" spans="1:7" ht="30.75" customHeight="1">
      <c r="A203" s="4" t="s">
        <v>77</v>
      </c>
      <c r="B203" s="10">
        <v>13</v>
      </c>
      <c r="C203" s="10" t="s">
        <v>86</v>
      </c>
      <c r="D203" s="11" t="s">
        <v>15</v>
      </c>
      <c r="E203" s="11">
        <v>700</v>
      </c>
      <c r="F203" s="21">
        <v>4000</v>
      </c>
      <c r="G203" s="28">
        <v>4000</v>
      </c>
    </row>
    <row r="204" spans="1:7" ht="79.5" customHeight="1">
      <c r="A204" s="2" t="s">
        <v>135</v>
      </c>
      <c r="B204" s="10" t="s">
        <v>95</v>
      </c>
      <c r="C204" s="10" t="s">
        <v>97</v>
      </c>
      <c r="D204" s="11"/>
      <c r="E204" s="11"/>
      <c r="F204" s="21">
        <f aca="true" t="shared" si="3" ref="F204:G206">F205</f>
        <v>20852</v>
      </c>
      <c r="G204" s="21">
        <f t="shared" si="3"/>
        <v>20852</v>
      </c>
    </row>
    <row r="205" spans="1:7" ht="30" customHeight="1">
      <c r="A205" s="4" t="s">
        <v>78</v>
      </c>
      <c r="B205" s="10" t="s">
        <v>95</v>
      </c>
      <c r="C205" s="10" t="s">
        <v>81</v>
      </c>
      <c r="D205" s="11"/>
      <c r="E205" s="11"/>
      <c r="F205" s="21">
        <f t="shared" si="3"/>
        <v>20852</v>
      </c>
      <c r="G205" s="21">
        <f t="shared" si="3"/>
        <v>20852</v>
      </c>
    </row>
    <row r="206" spans="1:7" ht="61.5" customHeight="1">
      <c r="A206" s="4" t="s">
        <v>12</v>
      </c>
      <c r="B206" s="10" t="s">
        <v>95</v>
      </c>
      <c r="C206" s="10" t="s">
        <v>81</v>
      </c>
      <c r="D206" s="11" t="s">
        <v>15</v>
      </c>
      <c r="E206" s="11"/>
      <c r="F206" s="21">
        <f t="shared" si="3"/>
        <v>20852</v>
      </c>
      <c r="G206" s="21">
        <f t="shared" si="3"/>
        <v>20852</v>
      </c>
    </row>
    <row r="207" spans="1:7" ht="21" customHeight="1">
      <c r="A207" s="4" t="s">
        <v>41</v>
      </c>
      <c r="B207" s="10" t="s">
        <v>95</v>
      </c>
      <c r="C207" s="10" t="s">
        <v>81</v>
      </c>
      <c r="D207" s="11" t="s">
        <v>15</v>
      </c>
      <c r="E207" s="11">
        <v>500</v>
      </c>
      <c r="F207" s="21">
        <v>20852</v>
      </c>
      <c r="G207" s="28">
        <v>20852</v>
      </c>
    </row>
    <row r="208" spans="1:7" s="25" customFormat="1" ht="21" customHeight="1">
      <c r="A208" s="4" t="s">
        <v>152</v>
      </c>
      <c r="B208" s="10" t="s">
        <v>80</v>
      </c>
      <c r="C208" s="10" t="s">
        <v>80</v>
      </c>
      <c r="D208" s="11" t="s">
        <v>15</v>
      </c>
      <c r="E208" s="11">
        <v>800</v>
      </c>
      <c r="F208" s="21">
        <f>6471.6+232.3</f>
        <v>6703.900000000001</v>
      </c>
      <c r="G208" s="21">
        <f>13053+469.2</f>
        <v>13522.2</v>
      </c>
    </row>
    <row r="209" spans="1:7" ht="19.5" customHeight="1">
      <c r="A209" s="4" t="s">
        <v>79</v>
      </c>
      <c r="B209" s="11" t="s">
        <v>80</v>
      </c>
      <c r="C209" s="11" t="s">
        <v>80</v>
      </c>
      <c r="D209" s="11" t="s">
        <v>80</v>
      </c>
      <c r="E209" s="11" t="s">
        <v>80</v>
      </c>
      <c r="F209" s="21">
        <f>F12+F59+F69+F82+F100+F139+F152+F182+F196+F200+F204+F208</f>
        <v>679504.6</v>
      </c>
      <c r="G209" s="21">
        <f>G12+G59+G69+G82+G100+G139+G152+G182+G196+G200+G204+G208</f>
        <v>677871.8999999999</v>
      </c>
    </row>
    <row r="211" ht="15">
      <c r="F211" s="18"/>
    </row>
    <row r="212" s="25" customFormat="1" ht="15">
      <c r="F212" s="18"/>
    </row>
    <row r="214" spans="1:8" ht="15">
      <c r="A214" s="37" t="s">
        <v>153</v>
      </c>
      <c r="B214" s="37"/>
      <c r="C214" s="37"/>
      <c r="D214" s="32"/>
      <c r="E214" s="38" t="s">
        <v>154</v>
      </c>
      <c r="F214" s="38"/>
      <c r="G214" s="38"/>
      <c r="H214" s="25"/>
    </row>
  </sheetData>
  <sheetProtection/>
  <mergeCells count="8">
    <mergeCell ref="A7:G7"/>
    <mergeCell ref="A6:G6"/>
    <mergeCell ref="F9:G9"/>
    <mergeCell ref="A214:C214"/>
    <mergeCell ref="E214:G214"/>
    <mergeCell ref="F2:G2"/>
    <mergeCell ref="F3:G3"/>
    <mergeCell ref="F5:G5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yaa</dc:creator>
  <cp:keywords/>
  <dc:description/>
  <cp:lastModifiedBy>Светлана Н. Сапоненко</cp:lastModifiedBy>
  <cp:lastPrinted>2021-11-15T06:45:46Z</cp:lastPrinted>
  <dcterms:created xsi:type="dcterms:W3CDTF">2021-02-15T05:27:33Z</dcterms:created>
  <dcterms:modified xsi:type="dcterms:W3CDTF">2021-11-15T06:45:50Z</dcterms:modified>
  <cp:category/>
  <cp:version/>
  <cp:contentType/>
  <cp:contentStatus/>
</cp:coreProperties>
</file>