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0"/>
  </bookViews>
  <sheets>
    <sheet name="Приложение 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<sst xmlns="http://schemas.openxmlformats.org/spreadsheetml/2006/main" count="398" uniqueCount="128">
  <si>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</si>
  <si>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</si>
  <si>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</si>
  <si>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</si>
  <si>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</si>
  <si>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</si>
  <si>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</si>
  <si>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</si>
  <si>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</si>
  <si>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</si>
  <si>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</si>
  <si>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</si>
  <si>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</si>
  <si>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</si>
  <si>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</si>
  <si>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</si>
  <si>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</si>
  <si>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</si>
  <si>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</si>
  <si>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</si>
  <si>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</si>
  <si>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</si>
  <si>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</si>
  <si>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</si>
  <si>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</si>
  <si>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</si>
  <si>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</si>
  <si>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</si>
  <si>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</si>
  <si>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</si>
  <si>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</si>
  <si>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</si>
  <si>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</si>
  <si>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</si>
  <si>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</si>
  <si>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</si>
  <si>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</si>
  <si>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</si>
  <si>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</si>
  <si>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</si>
  <si>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</si>
  <si>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</si>
  <si>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</si>
  <si>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</si>
  <si>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</si>
  <si>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</si>
  <si>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</si>
  <si>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</si>
  <si>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</si>
  <si>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</si>
  <si>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</si>
  <si>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</si>
  <si>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</si>
  <si>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</si>
  <si>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</si>
  <si>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</si>
  <si>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</si>
  <si>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</si>
  <si>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</si>
  <si>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</si>
  <si>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</si>
  <si>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</si>
  <si>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</si>
  <si>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</si>
  <si>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</si>
  <si>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</si>
  <si>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</si>
  <si>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</si>
  <si>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</si>
  <si>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</si>
  <si>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</si>
  <si>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</si>
  <si>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</si>
  <si>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</si>
  <si>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</si>
  <si>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</si>
  <si>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</si>
  <si>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</si>
  <si>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</si>
  <si>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</si>
  <si>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</si>
  <si>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</si>
  <si>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</si>
  <si>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</si>
  <si>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</si>
  <si>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</si>
  <si>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</si>
  <si>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</si>
  <si>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</si>
  <si>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</si>
  <si>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</si>
  <si>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</si>
  <si>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</si>
  <si>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</si>
  <si>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</si>
  <si>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</si>
  <si>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</si>
  <si>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</si>
  <si>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</si>
  <si>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</si>
  <si>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</si>
  <si>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</si>
  <si>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</si>
  <si>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</si>
  <si>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</si>
  <si>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</si>
  <si>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</si>
  <si>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</si>
  <si>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</si>
  <si>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 xml:space="preserve">Непрограммные направления обеспечения деятельности органов местного самоуправления 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</si>
  <si>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</si>
  <si>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</si>
  <si>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 «Формирование современной городской среды  Жирновского  городского  поселения »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</si>
  <si>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</si>
  <si>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</si>
  <si>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</si>
  <si>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2022 год</t>
  </si>
  <si>
    <t>2023 год</t>
  </si>
  <si>
    <t>00</t>
  </si>
  <si>
    <t>Иные  бюджетные ассигнования (резерв)</t>
  </si>
  <si>
    <t>Условно- утверждённые расходы</t>
  </si>
  <si>
    <t>Администрация Жирновского муниципального района Волгоградской области</t>
  </si>
  <si>
    <t xml:space="preserve">Закупка товаров, работ и услуг для обеспечения государственных (муниципальных) нужд </t>
  </si>
  <si>
    <t>ведом-ство</t>
  </si>
  <si>
    <t>Приложение № 9</t>
  </si>
  <si>
    <t>от _______________№_____</t>
  </si>
  <si>
    <t xml:space="preserve">к решению Совета Жирновского городского поселения «О бюджете  городского поселения Жирновское Жирновского муниципального района Волгоградской области на 2021 год и на плановый период 2022 и 2023 годов» </t>
  </si>
  <si>
    <t>Ведомственная структура расходов бюджета городского поселения Жирновское Жирновского муниципального района Волгоградской области на 2022 год и 2023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</si>
</sst>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37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64" fontId="37" fillId="33" borderId="10" xfId="0" applyNumberFormat="1" applyFont="1" applyFill="1" applyBorder="1" applyAlignment="1">
      <alignment horizontal="center" vertical="top"/>
    </xf>
    <xf numFmtId="0" fontId="3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left" wrapText="1"/>
    </xf>
    <xf numFmtId="0" fontId="37" fillId="0" borderId="1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/>
    </xf>
    <xf numFmtId="0" fontId="37" fillId="33" borderId="0" xfId="0" applyFont="1" applyFill="1" applyAlignment="1">
      <alignment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0" fontId="38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9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zoomScale="91" zoomScaleNormal="91" zoomScalePageLayoutView="0" workbookViewId="0" topLeftCell="A1">
      <selection activeCell="A6" sqref="A6:H6"/>
    </sheetView>
  </sheetViews>
  <sheetFormatPr defaultColWidth="9.140625" defaultRowHeight="15"/>
  <cols>
    <col min="1" max="1" width="51.421875" style="3" customWidth="1"/>
    <col min="2" max="2" width="8.28125" style="3" customWidth="1"/>
    <col min="3" max="3" width="11.00390625" style="3" customWidth="1"/>
    <col min="4" max="4" width="11.140625" style="3" customWidth="1"/>
    <col min="5" max="5" width="10.421875" style="3" customWidth="1"/>
    <col min="6" max="6" width="9.8515625" style="3" customWidth="1"/>
    <col min="7" max="7" width="13.28125" style="3" customWidth="1"/>
    <col min="8" max="8" width="13.8515625" style="3" customWidth="1"/>
    <col min="9" max="16384" width="9.140625" style="3" customWidth="1"/>
  </cols>
  <sheetData>
    <row r="1" spans="6:7" ht="19.5" customHeight="1">
      <c r="F1" s="63" t="s">
        <v>124</v>
      </c>
      <c r="G1" s="63"/>
    </row>
    <row r="2" spans="1:8" ht="110.25" customHeight="1">
      <c r="A2" s="4"/>
      <c r="B2" s="4"/>
      <c r="C2" s="4"/>
      <c r="D2" s="4"/>
      <c r="E2" s="4"/>
      <c r="F2" s="71" t="s">
        <v>126</v>
      </c>
      <c r="G2" s="71"/>
      <c r="H2" s="71"/>
    </row>
    <row r="3" spans="1:8" ht="18" customHeight="1">
      <c r="A3" s="4"/>
      <c r="B3" s="4"/>
      <c r="C3" s="4"/>
      <c r="D3" s="4"/>
      <c r="E3" s="4"/>
      <c r="F3" s="71" t="s">
        <v>125</v>
      </c>
      <c r="G3" s="71"/>
      <c r="H3" s="71"/>
    </row>
    <row r="4" spans="1:8" ht="0.75" customHeight="1">
      <c r="A4" s="60"/>
      <c r="B4" s="60"/>
      <c r="C4" s="60"/>
      <c r="D4" s="60"/>
      <c r="E4" s="60"/>
      <c r="F4" s="61"/>
      <c r="G4" s="61"/>
      <c r="H4" s="62"/>
    </row>
    <row r="5" spans="1:8" ht="45.75" customHeight="1">
      <c r="A5" s="72" t="s">
        <v>127</v>
      </c>
      <c r="B5" s="72"/>
      <c r="C5" s="72"/>
      <c r="D5" s="72"/>
      <c r="E5" s="72"/>
      <c r="F5" s="72"/>
      <c r="G5" s="72"/>
      <c r="H5" s="72"/>
    </row>
    <row r="6" spans="1:8" ht="9.75" customHeight="1">
      <c r="A6" s="66"/>
      <c r="B6" s="66"/>
      <c r="C6" s="66"/>
      <c r="D6" s="66"/>
      <c r="E6" s="66"/>
      <c r="F6" s="66"/>
      <c r="G6" s="66"/>
      <c r="H6" s="66"/>
    </row>
    <row r="7" spans="7:8" ht="20.25" customHeight="1">
      <c r="G7" s="5"/>
      <c r="H7" s="5" t="s">
        <v>71</v>
      </c>
    </row>
    <row r="8" spans="1:8" ht="38.25" customHeight="1">
      <c r="A8" s="6" t="s">
        <v>36</v>
      </c>
      <c r="B8" s="7" t="s">
        <v>123</v>
      </c>
      <c r="C8" s="6" t="s">
        <v>37</v>
      </c>
      <c r="D8" s="6" t="s">
        <v>38</v>
      </c>
      <c r="E8" s="7" t="s">
        <v>39</v>
      </c>
      <c r="F8" s="7" t="s">
        <v>40</v>
      </c>
      <c r="G8" s="7" t="s">
        <v>116</v>
      </c>
      <c r="H8" s="6" t="s">
        <v>117</v>
      </c>
    </row>
    <row r="9" spans="1:8" ht="15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 s="8">
        <v>8</v>
      </c>
    </row>
    <row r="10" spans="1:8" ht="30" customHeight="1">
      <c r="A10" s="53" t="s">
        <v>121</v>
      </c>
      <c r="B10" s="54">
        <v>956</v>
      </c>
      <c r="C10" s="8"/>
      <c r="D10" s="8"/>
      <c r="E10" s="8"/>
      <c r="F10" s="8"/>
      <c r="G10" s="9"/>
      <c r="H10" s="8"/>
    </row>
    <row r="11" spans="1:8" ht="15.75">
      <c r="A11" s="2" t="s">
        <v>0</v>
      </c>
      <c r="B11" s="52">
        <v>956</v>
      </c>
      <c r="C11" s="12" t="s">
        <v>42</v>
      </c>
      <c r="D11" s="12"/>
      <c r="E11" s="10"/>
      <c r="F11" s="10"/>
      <c r="G11" s="38">
        <f>G12+G15+G34+G38</f>
        <v>10607.400000000001</v>
      </c>
      <c r="H11" s="38">
        <f>H12+H15+H34+H38</f>
        <v>9868.2</v>
      </c>
    </row>
    <row r="12" spans="1:8" ht="47.25">
      <c r="A12" s="35" t="s">
        <v>1</v>
      </c>
      <c r="B12" s="52">
        <v>956</v>
      </c>
      <c r="C12" s="12" t="s">
        <v>42</v>
      </c>
      <c r="D12" s="36" t="s">
        <v>43</v>
      </c>
      <c r="E12" s="11"/>
      <c r="F12" s="10"/>
      <c r="G12" s="38">
        <f>G13</f>
        <v>168</v>
      </c>
      <c r="H12" s="38">
        <f>H13</f>
        <v>168</v>
      </c>
    </row>
    <row r="13" spans="1:8" ht="34.5" customHeight="1">
      <c r="A13" s="35" t="s">
        <v>108</v>
      </c>
      <c r="B13" s="52">
        <v>956</v>
      </c>
      <c r="C13" s="12" t="s">
        <v>42</v>
      </c>
      <c r="D13" s="36" t="s">
        <v>43</v>
      </c>
      <c r="E13" s="10" t="s">
        <v>54</v>
      </c>
      <c r="F13" s="10"/>
      <c r="G13" s="38">
        <f>G14</f>
        <v>168</v>
      </c>
      <c r="H13" s="38">
        <f>H14</f>
        <v>168</v>
      </c>
    </row>
    <row r="14" spans="1:8" ht="78.75" customHeight="1">
      <c r="A14" s="35" t="s">
        <v>2</v>
      </c>
      <c r="B14" s="52">
        <v>956</v>
      </c>
      <c r="C14" s="12" t="s">
        <v>42</v>
      </c>
      <c r="D14" s="36" t="s">
        <v>43</v>
      </c>
      <c r="E14" s="10" t="s">
        <v>54</v>
      </c>
      <c r="F14" s="10">
        <v>100</v>
      </c>
      <c r="G14" s="38">
        <v>168</v>
      </c>
      <c r="H14" s="48">
        <v>168</v>
      </c>
    </row>
    <row r="15" spans="1:8" ht="63.75" customHeight="1">
      <c r="A15" s="11" t="s">
        <v>6</v>
      </c>
      <c r="B15" s="52">
        <v>956</v>
      </c>
      <c r="C15" s="12" t="s">
        <v>42</v>
      </c>
      <c r="D15" s="12" t="s">
        <v>44</v>
      </c>
      <c r="E15" s="10"/>
      <c r="F15" s="10"/>
      <c r="G15" s="40">
        <f>G16</f>
        <v>650.2</v>
      </c>
      <c r="H15" s="44">
        <f>H16</f>
        <v>650.2</v>
      </c>
    </row>
    <row r="16" spans="1:8" ht="48" customHeight="1">
      <c r="A16" s="11" t="s">
        <v>7</v>
      </c>
      <c r="B16" s="52">
        <v>956</v>
      </c>
      <c r="C16" s="12" t="s">
        <v>42</v>
      </c>
      <c r="D16" s="12" t="s">
        <v>44</v>
      </c>
      <c r="E16" s="10" t="s">
        <v>55</v>
      </c>
      <c r="F16" s="10"/>
      <c r="G16" s="38">
        <f>G17</f>
        <v>650.2</v>
      </c>
      <c r="H16" s="38">
        <f>H17</f>
        <v>650.2</v>
      </c>
    </row>
    <row r="17" spans="1:8" ht="30.75" customHeight="1">
      <c r="A17" s="35" t="s">
        <v>109</v>
      </c>
      <c r="B17" s="52">
        <v>956</v>
      </c>
      <c r="C17" s="12" t="s">
        <v>42</v>
      </c>
      <c r="D17" s="12" t="s">
        <v>44</v>
      </c>
      <c r="E17" s="10" t="s">
        <v>55</v>
      </c>
      <c r="F17" s="10"/>
      <c r="G17" s="38">
        <f>G18+G27</f>
        <v>650.2</v>
      </c>
      <c r="H17" s="38">
        <f>H18+H27</f>
        <v>650.2</v>
      </c>
    </row>
    <row r="18" spans="1:8" ht="21.75" customHeight="1">
      <c r="A18" s="24" t="s">
        <v>79</v>
      </c>
      <c r="B18" s="52">
        <v>956</v>
      </c>
      <c r="C18" s="12" t="s">
        <v>42</v>
      </c>
      <c r="D18" s="12" t="s">
        <v>44</v>
      </c>
      <c r="E18" s="45" t="s">
        <v>54</v>
      </c>
      <c r="F18" s="10"/>
      <c r="G18" s="38">
        <f>SUM(G19:G26)</f>
        <v>605.2</v>
      </c>
      <c r="H18" s="38">
        <f>SUM(H19:H26)</f>
        <v>605.2</v>
      </c>
    </row>
    <row r="19" spans="1:8" ht="34.5" customHeight="1">
      <c r="A19" s="35" t="s">
        <v>8</v>
      </c>
      <c r="B19" s="52">
        <v>956</v>
      </c>
      <c r="C19" s="12" t="s">
        <v>42</v>
      </c>
      <c r="D19" s="12" t="s">
        <v>44</v>
      </c>
      <c r="E19" s="10" t="s">
        <v>54</v>
      </c>
      <c r="F19" s="10">
        <v>200</v>
      </c>
      <c r="G19" s="38">
        <v>605.2</v>
      </c>
      <c r="H19" s="48">
        <v>605.2</v>
      </c>
    </row>
    <row r="20" spans="1:8" ht="39" customHeight="1" hidden="1">
      <c r="A20" s="16"/>
      <c r="B20" s="52"/>
      <c r="C20" s="17"/>
      <c r="D20" s="17"/>
      <c r="E20" s="18"/>
      <c r="F20" s="18"/>
      <c r="G20" s="39"/>
      <c r="H20" s="48"/>
    </row>
    <row r="21" spans="1:8" ht="44.25" customHeight="1" hidden="1">
      <c r="A21" s="16"/>
      <c r="B21" s="52"/>
      <c r="C21" s="17"/>
      <c r="D21" s="17"/>
      <c r="E21" s="18"/>
      <c r="F21" s="18"/>
      <c r="G21" s="39"/>
      <c r="H21" s="48"/>
    </row>
    <row r="22" spans="1:8" ht="34.5" customHeight="1" hidden="1">
      <c r="A22" s="11" t="s">
        <v>3</v>
      </c>
      <c r="B22" s="52"/>
      <c r="C22" s="12" t="s">
        <v>42</v>
      </c>
      <c r="D22" s="12" t="s">
        <v>44</v>
      </c>
      <c r="E22" s="10" t="s">
        <v>54</v>
      </c>
      <c r="F22" s="10">
        <v>200</v>
      </c>
      <c r="G22" s="39"/>
      <c r="H22" s="48"/>
    </row>
    <row r="23" spans="1:8" ht="32.25" customHeight="1" hidden="1">
      <c r="A23" s="19" t="s">
        <v>74</v>
      </c>
      <c r="B23" s="55"/>
      <c r="C23" s="17" t="s">
        <v>42</v>
      </c>
      <c r="D23" s="17" t="s">
        <v>44</v>
      </c>
      <c r="E23" s="18" t="s">
        <v>54</v>
      </c>
      <c r="F23" s="18">
        <v>100</v>
      </c>
      <c r="G23" s="39"/>
      <c r="H23" s="48"/>
    </row>
    <row r="24" spans="1:8" ht="70.5" customHeight="1" hidden="1">
      <c r="A24" s="19" t="s">
        <v>75</v>
      </c>
      <c r="B24" s="55"/>
      <c r="C24" s="17" t="s">
        <v>42</v>
      </c>
      <c r="D24" s="17" t="s">
        <v>44</v>
      </c>
      <c r="E24" s="18" t="s">
        <v>54</v>
      </c>
      <c r="F24" s="18">
        <v>100</v>
      </c>
      <c r="G24" s="39"/>
      <c r="H24" s="48"/>
    </row>
    <row r="25" spans="1:8" ht="33.75" customHeight="1" hidden="1">
      <c r="A25" s="16" t="s">
        <v>3</v>
      </c>
      <c r="B25" s="52"/>
      <c r="C25" s="17" t="s">
        <v>42</v>
      </c>
      <c r="D25" s="17" t="s">
        <v>44</v>
      </c>
      <c r="E25" s="18" t="s">
        <v>54</v>
      </c>
      <c r="F25" s="18">
        <v>200</v>
      </c>
      <c r="G25" s="39"/>
      <c r="H25" s="48"/>
    </row>
    <row r="26" spans="1:8" ht="17.25" customHeight="1">
      <c r="A26" s="46" t="s">
        <v>5</v>
      </c>
      <c r="B26" s="52">
        <v>956</v>
      </c>
      <c r="C26" s="12" t="s">
        <v>42</v>
      </c>
      <c r="D26" s="12" t="s">
        <v>44</v>
      </c>
      <c r="E26" s="10" t="s">
        <v>54</v>
      </c>
      <c r="F26" s="10">
        <v>800</v>
      </c>
      <c r="G26" s="38">
        <v>0</v>
      </c>
      <c r="H26" s="48">
        <v>0</v>
      </c>
    </row>
    <row r="27" spans="1:8" ht="63">
      <c r="A27" s="24" t="s">
        <v>80</v>
      </c>
      <c r="B27" s="52">
        <v>956</v>
      </c>
      <c r="C27" s="12" t="s">
        <v>42</v>
      </c>
      <c r="D27" s="12" t="s">
        <v>44</v>
      </c>
      <c r="E27" s="10" t="s">
        <v>54</v>
      </c>
      <c r="F27" s="10"/>
      <c r="G27" s="40">
        <f>G28+G30</f>
        <v>45</v>
      </c>
      <c r="H27" s="44">
        <f>H28+H30</f>
        <v>45</v>
      </c>
    </row>
    <row r="28" spans="1:8" ht="33.75" customHeight="1">
      <c r="A28" s="35" t="s">
        <v>8</v>
      </c>
      <c r="B28" s="52">
        <v>956</v>
      </c>
      <c r="C28" s="12" t="s">
        <v>42</v>
      </c>
      <c r="D28" s="12" t="s">
        <v>44</v>
      </c>
      <c r="E28" s="10" t="s">
        <v>54</v>
      </c>
      <c r="F28" s="10">
        <v>200</v>
      </c>
      <c r="G28" s="38">
        <v>45</v>
      </c>
      <c r="H28" s="38">
        <v>45</v>
      </c>
    </row>
    <row r="29" spans="1:8" ht="0.75" customHeight="1" hidden="1">
      <c r="A29" s="11" t="s">
        <v>3</v>
      </c>
      <c r="B29" s="52"/>
      <c r="C29" s="12" t="s">
        <v>42</v>
      </c>
      <c r="D29" s="12" t="s">
        <v>44</v>
      </c>
      <c r="E29" s="10" t="s">
        <v>54</v>
      </c>
      <c r="F29" s="10">
        <v>200</v>
      </c>
      <c r="G29" s="38">
        <v>0</v>
      </c>
      <c r="H29" s="48"/>
    </row>
    <row r="30" spans="1:8" ht="35.25" customHeight="1" hidden="1">
      <c r="A30" s="11" t="s">
        <v>3</v>
      </c>
      <c r="B30" s="52"/>
      <c r="C30" s="12" t="s">
        <v>42</v>
      </c>
      <c r="D30" s="12" t="s">
        <v>44</v>
      </c>
      <c r="E30" s="10" t="s">
        <v>54</v>
      </c>
      <c r="F30" s="10">
        <v>200</v>
      </c>
      <c r="G30" s="38"/>
      <c r="H30" s="48"/>
    </row>
    <row r="31" spans="1:8" ht="31.5" hidden="1">
      <c r="A31" s="11" t="s">
        <v>3</v>
      </c>
      <c r="B31" s="52"/>
      <c r="C31" s="12" t="s">
        <v>42</v>
      </c>
      <c r="D31" s="12" t="s">
        <v>44</v>
      </c>
      <c r="E31" s="10" t="s">
        <v>54</v>
      </c>
      <c r="F31" s="10">
        <v>200</v>
      </c>
      <c r="G31" s="38"/>
      <c r="H31" s="48"/>
    </row>
    <row r="32" spans="1:8" ht="0.75" customHeight="1" hidden="1">
      <c r="A32" s="11" t="s">
        <v>9</v>
      </c>
      <c r="B32" s="52"/>
      <c r="C32" s="12" t="s">
        <v>42</v>
      </c>
      <c r="D32" s="12" t="s">
        <v>46</v>
      </c>
      <c r="E32" s="10" t="s">
        <v>10</v>
      </c>
      <c r="F32" s="10">
        <v>100</v>
      </c>
      <c r="G32" s="39"/>
      <c r="H32" s="48"/>
    </row>
    <row r="33" spans="1:8" ht="3.75" customHeight="1" hidden="1">
      <c r="A33" s="11" t="s">
        <v>5</v>
      </c>
      <c r="B33" s="52"/>
      <c r="C33" s="12" t="s">
        <v>42</v>
      </c>
      <c r="D33" s="12" t="s">
        <v>46</v>
      </c>
      <c r="E33" s="10" t="s">
        <v>54</v>
      </c>
      <c r="F33" s="10">
        <v>800</v>
      </c>
      <c r="G33" s="38"/>
      <c r="H33" s="48"/>
    </row>
    <row r="34" spans="1:8" ht="15.75">
      <c r="A34" s="11" t="s">
        <v>11</v>
      </c>
      <c r="B34" s="52">
        <v>956</v>
      </c>
      <c r="C34" s="12" t="s">
        <v>42</v>
      </c>
      <c r="D34" s="12">
        <v>11</v>
      </c>
      <c r="E34" s="10"/>
      <c r="F34" s="10"/>
      <c r="G34" s="38">
        <f aca="true" t="shared" si="0" ref="G34:H36">G35</f>
        <v>50</v>
      </c>
      <c r="H34" s="38">
        <f t="shared" si="0"/>
        <v>50</v>
      </c>
    </row>
    <row r="35" spans="1:8" ht="46.5" customHeight="1">
      <c r="A35" s="24" t="s">
        <v>81</v>
      </c>
      <c r="B35" s="52">
        <v>956</v>
      </c>
      <c r="C35" s="12" t="s">
        <v>42</v>
      </c>
      <c r="D35" s="12">
        <v>11</v>
      </c>
      <c r="E35" s="10" t="s">
        <v>57</v>
      </c>
      <c r="F35" s="10"/>
      <c r="G35" s="38">
        <f t="shared" si="0"/>
        <v>50</v>
      </c>
      <c r="H35" s="38">
        <f t="shared" si="0"/>
        <v>50</v>
      </c>
    </row>
    <row r="36" spans="1:8" ht="30.75" customHeight="1">
      <c r="A36" s="24" t="s">
        <v>82</v>
      </c>
      <c r="B36" s="52">
        <v>956</v>
      </c>
      <c r="C36" s="12" t="s">
        <v>42</v>
      </c>
      <c r="D36" s="12">
        <v>11</v>
      </c>
      <c r="E36" s="10" t="s">
        <v>57</v>
      </c>
      <c r="F36" s="10"/>
      <c r="G36" s="38">
        <f t="shared" si="0"/>
        <v>50</v>
      </c>
      <c r="H36" s="38">
        <f t="shared" si="0"/>
        <v>50</v>
      </c>
    </row>
    <row r="37" spans="1:8" ht="24" customHeight="1">
      <c r="A37" s="11" t="s">
        <v>5</v>
      </c>
      <c r="B37" s="52">
        <v>956</v>
      </c>
      <c r="C37" s="12" t="s">
        <v>42</v>
      </c>
      <c r="D37" s="12">
        <v>11</v>
      </c>
      <c r="E37" s="10" t="s">
        <v>57</v>
      </c>
      <c r="F37" s="10">
        <v>800</v>
      </c>
      <c r="G37" s="38">
        <v>50</v>
      </c>
      <c r="H37" s="48">
        <v>50</v>
      </c>
    </row>
    <row r="38" spans="1:8" ht="24" customHeight="1">
      <c r="A38" s="24" t="s">
        <v>12</v>
      </c>
      <c r="B38" s="52">
        <v>956</v>
      </c>
      <c r="C38" s="25" t="s">
        <v>42</v>
      </c>
      <c r="D38" s="25" t="s">
        <v>45</v>
      </c>
      <c r="E38" s="26"/>
      <c r="F38" s="26"/>
      <c r="G38" s="38">
        <f>G39+G45</f>
        <v>9739.2</v>
      </c>
      <c r="H38" s="38">
        <f>H39+H45</f>
        <v>9000</v>
      </c>
    </row>
    <row r="39" spans="1:8" ht="15.75" customHeight="1">
      <c r="A39" s="11" t="s">
        <v>47</v>
      </c>
      <c r="B39" s="52">
        <v>956</v>
      </c>
      <c r="C39" s="12" t="s">
        <v>42</v>
      </c>
      <c r="D39" s="12">
        <v>13</v>
      </c>
      <c r="E39" s="10"/>
      <c r="F39" s="10"/>
      <c r="G39" s="38">
        <f>G40</f>
        <v>739.1999999999999</v>
      </c>
      <c r="H39" s="38">
        <f>H40</f>
        <v>0</v>
      </c>
    </row>
    <row r="40" spans="1:8" ht="62.25" customHeight="1">
      <c r="A40" s="29" t="s">
        <v>84</v>
      </c>
      <c r="B40" s="56">
        <v>956</v>
      </c>
      <c r="C40" s="12" t="s">
        <v>42</v>
      </c>
      <c r="D40" s="12">
        <v>13</v>
      </c>
      <c r="E40" s="26" t="s">
        <v>70</v>
      </c>
      <c r="F40" s="10"/>
      <c r="G40" s="38">
        <f>SUM(G41:G44)</f>
        <v>739.1999999999999</v>
      </c>
      <c r="H40" s="38">
        <f>SUM(H41:H44)</f>
        <v>0</v>
      </c>
    </row>
    <row r="41" spans="1:8" ht="31.5">
      <c r="A41" s="11" t="s">
        <v>13</v>
      </c>
      <c r="B41" s="52">
        <v>956</v>
      </c>
      <c r="C41" s="12" t="s">
        <v>42</v>
      </c>
      <c r="D41" s="12">
        <v>13</v>
      </c>
      <c r="E41" s="26" t="s">
        <v>85</v>
      </c>
      <c r="F41" s="10">
        <v>200</v>
      </c>
      <c r="G41" s="38">
        <v>16</v>
      </c>
      <c r="H41" s="48">
        <v>0</v>
      </c>
    </row>
    <row r="42" spans="1:8" ht="49.5" customHeight="1">
      <c r="A42" s="11" t="s">
        <v>14</v>
      </c>
      <c r="B42" s="52">
        <v>956</v>
      </c>
      <c r="C42" s="12" t="s">
        <v>42</v>
      </c>
      <c r="D42" s="12">
        <v>13</v>
      </c>
      <c r="E42" s="26" t="s">
        <v>70</v>
      </c>
      <c r="F42" s="10">
        <v>200</v>
      </c>
      <c r="G42" s="38">
        <v>165.7</v>
      </c>
      <c r="H42" s="48">
        <v>0</v>
      </c>
    </row>
    <row r="43" spans="1:8" ht="15.75">
      <c r="A43" s="11" t="s">
        <v>15</v>
      </c>
      <c r="B43" s="52">
        <v>956</v>
      </c>
      <c r="C43" s="12" t="s">
        <v>42</v>
      </c>
      <c r="D43" s="12">
        <v>13</v>
      </c>
      <c r="E43" s="26" t="s">
        <v>70</v>
      </c>
      <c r="F43" s="10">
        <v>200</v>
      </c>
      <c r="G43" s="38">
        <v>456.6</v>
      </c>
      <c r="H43" s="48">
        <v>0</v>
      </c>
    </row>
    <row r="44" spans="1:8" ht="51" customHeight="1">
      <c r="A44" s="11" t="s">
        <v>16</v>
      </c>
      <c r="B44" s="52">
        <v>956</v>
      </c>
      <c r="C44" s="12" t="s">
        <v>42</v>
      </c>
      <c r="D44" s="12">
        <v>13</v>
      </c>
      <c r="E44" s="26" t="s">
        <v>70</v>
      </c>
      <c r="F44" s="10">
        <v>200</v>
      </c>
      <c r="G44" s="38">
        <v>100.9</v>
      </c>
      <c r="H44" s="48">
        <v>0</v>
      </c>
    </row>
    <row r="45" spans="1:8" ht="17.25" customHeight="1">
      <c r="A45" s="24" t="s">
        <v>86</v>
      </c>
      <c r="B45" s="52">
        <v>956</v>
      </c>
      <c r="C45" s="25" t="s">
        <v>42</v>
      </c>
      <c r="D45" s="25" t="s">
        <v>45</v>
      </c>
      <c r="E45" s="26" t="s">
        <v>57</v>
      </c>
      <c r="F45" s="26"/>
      <c r="G45" s="38">
        <f>SUM(G46:G46)</f>
        <v>9000</v>
      </c>
      <c r="H45" s="38">
        <f>SUM(H46:H46)</f>
        <v>9000</v>
      </c>
    </row>
    <row r="46" spans="1:8" ht="21.75" customHeight="1">
      <c r="A46" s="35" t="s">
        <v>110</v>
      </c>
      <c r="B46" s="52">
        <v>956</v>
      </c>
      <c r="C46" s="36" t="s">
        <v>42</v>
      </c>
      <c r="D46" s="36" t="s">
        <v>45</v>
      </c>
      <c r="E46" s="34" t="s">
        <v>60</v>
      </c>
      <c r="F46" s="34">
        <v>800</v>
      </c>
      <c r="G46" s="38">
        <v>9000</v>
      </c>
      <c r="H46" s="48">
        <v>9000</v>
      </c>
    </row>
    <row r="47" spans="1:8" ht="20.25" customHeight="1">
      <c r="A47" s="24" t="s">
        <v>89</v>
      </c>
      <c r="B47" s="52">
        <v>956</v>
      </c>
      <c r="C47" s="25" t="s">
        <v>43</v>
      </c>
      <c r="D47" s="25"/>
      <c r="E47" s="26"/>
      <c r="F47" s="26"/>
      <c r="G47" s="38">
        <f>G48</f>
        <v>867.2</v>
      </c>
      <c r="H47" s="38">
        <f>H48</f>
        <v>900.9</v>
      </c>
    </row>
    <row r="48" spans="1:8" ht="15.75" customHeight="1">
      <c r="A48" s="24" t="s">
        <v>90</v>
      </c>
      <c r="B48" s="52">
        <v>956</v>
      </c>
      <c r="C48" s="25" t="s">
        <v>43</v>
      </c>
      <c r="D48" s="25" t="s">
        <v>41</v>
      </c>
      <c r="E48" s="26"/>
      <c r="F48" s="26"/>
      <c r="G48" s="38">
        <f>G49</f>
        <v>867.2</v>
      </c>
      <c r="H48" s="38">
        <f>H49</f>
        <v>900.9</v>
      </c>
    </row>
    <row r="49" spans="1:8" ht="17.25" customHeight="1">
      <c r="A49" s="24" t="s">
        <v>86</v>
      </c>
      <c r="B49" s="52">
        <v>956</v>
      </c>
      <c r="C49" s="25" t="s">
        <v>43</v>
      </c>
      <c r="D49" s="25" t="s">
        <v>41</v>
      </c>
      <c r="E49" s="26" t="s">
        <v>57</v>
      </c>
      <c r="F49" s="26"/>
      <c r="G49" s="38">
        <f>G50+G51</f>
        <v>867.2</v>
      </c>
      <c r="H49" s="38">
        <f>H50+H51</f>
        <v>900.9</v>
      </c>
    </row>
    <row r="50" spans="1:8" ht="64.5" customHeight="1">
      <c r="A50" s="24" t="s">
        <v>91</v>
      </c>
      <c r="B50" s="52">
        <v>956</v>
      </c>
      <c r="C50" s="25" t="s">
        <v>43</v>
      </c>
      <c r="D50" s="25" t="s">
        <v>41</v>
      </c>
      <c r="E50" s="26" t="s">
        <v>57</v>
      </c>
      <c r="F50" s="26">
        <v>100</v>
      </c>
      <c r="G50" s="38">
        <v>759.7</v>
      </c>
      <c r="H50" s="48">
        <v>851.6</v>
      </c>
    </row>
    <row r="51" spans="1:8" ht="34.5" customHeight="1">
      <c r="A51" s="35" t="s">
        <v>17</v>
      </c>
      <c r="B51" s="52">
        <v>956</v>
      </c>
      <c r="C51" s="36" t="s">
        <v>43</v>
      </c>
      <c r="D51" s="36" t="s">
        <v>41</v>
      </c>
      <c r="E51" s="34" t="s">
        <v>57</v>
      </c>
      <c r="F51" s="34">
        <v>200</v>
      </c>
      <c r="G51" s="38">
        <v>107.5</v>
      </c>
      <c r="H51" s="48">
        <v>49.3</v>
      </c>
    </row>
    <row r="52" spans="1:8" ht="32.25" customHeight="1">
      <c r="A52" s="11" t="s">
        <v>18</v>
      </c>
      <c r="B52" s="52">
        <v>956</v>
      </c>
      <c r="C52" s="12" t="s">
        <v>41</v>
      </c>
      <c r="D52" s="12"/>
      <c r="E52" s="10"/>
      <c r="F52" s="10"/>
      <c r="G52" s="38">
        <f>G53</f>
        <v>225</v>
      </c>
      <c r="H52" s="38">
        <f>H53</f>
        <v>0</v>
      </c>
    </row>
    <row r="53" spans="1:8" ht="47.25" customHeight="1">
      <c r="A53" s="35" t="s">
        <v>111</v>
      </c>
      <c r="B53" s="52">
        <v>956</v>
      </c>
      <c r="C53" s="12" t="s">
        <v>41</v>
      </c>
      <c r="D53" s="36" t="s">
        <v>49</v>
      </c>
      <c r="E53" s="10"/>
      <c r="F53" s="10"/>
      <c r="G53" s="38">
        <f>G54</f>
        <v>225</v>
      </c>
      <c r="H53" s="38">
        <f>H54</f>
        <v>0</v>
      </c>
    </row>
    <row r="54" spans="1:8" ht="23.25" customHeight="1">
      <c r="A54" s="11" t="s">
        <v>47</v>
      </c>
      <c r="B54" s="52">
        <v>956</v>
      </c>
      <c r="C54" s="23" t="s">
        <v>41</v>
      </c>
      <c r="D54" s="36" t="s">
        <v>49</v>
      </c>
      <c r="E54" s="10"/>
      <c r="F54" s="10"/>
      <c r="G54" s="38">
        <f>G55+G59+G57</f>
        <v>225</v>
      </c>
      <c r="H54" s="38">
        <f>H55+H59+H57</f>
        <v>0</v>
      </c>
    </row>
    <row r="55" spans="1:8" ht="63.75" customHeight="1">
      <c r="A55" s="28" t="s">
        <v>83</v>
      </c>
      <c r="B55" s="49">
        <v>956</v>
      </c>
      <c r="C55" s="12" t="s">
        <v>41</v>
      </c>
      <c r="D55" s="36" t="s">
        <v>49</v>
      </c>
      <c r="E55" s="26" t="s">
        <v>61</v>
      </c>
      <c r="F55" s="10"/>
      <c r="G55" s="38">
        <f>G56</f>
        <v>45</v>
      </c>
      <c r="H55" s="38">
        <f>H56</f>
        <v>0</v>
      </c>
    </row>
    <row r="56" spans="1:8" ht="38.25" customHeight="1">
      <c r="A56" s="11" t="s">
        <v>8</v>
      </c>
      <c r="B56" s="52">
        <v>956</v>
      </c>
      <c r="C56" s="12" t="s">
        <v>41</v>
      </c>
      <c r="D56" s="36" t="s">
        <v>49</v>
      </c>
      <c r="E56" s="26" t="s">
        <v>61</v>
      </c>
      <c r="F56" s="10">
        <v>200</v>
      </c>
      <c r="G56" s="38">
        <v>45</v>
      </c>
      <c r="H56" s="48">
        <v>0</v>
      </c>
    </row>
    <row r="57" spans="1:8" ht="64.5" customHeight="1">
      <c r="A57" s="28" t="s">
        <v>87</v>
      </c>
      <c r="B57" s="49">
        <v>956</v>
      </c>
      <c r="C57" s="36" t="s">
        <v>41</v>
      </c>
      <c r="D57" s="36" t="s">
        <v>49</v>
      </c>
      <c r="E57" s="34" t="s">
        <v>67</v>
      </c>
      <c r="F57" s="34"/>
      <c r="G57" s="38">
        <f>G58</f>
        <v>130</v>
      </c>
      <c r="H57" s="38">
        <f>H58</f>
        <v>0</v>
      </c>
    </row>
    <row r="58" spans="1:8" ht="38.25" customHeight="1">
      <c r="A58" s="35" t="s">
        <v>17</v>
      </c>
      <c r="B58" s="52">
        <v>956</v>
      </c>
      <c r="C58" s="36" t="s">
        <v>41</v>
      </c>
      <c r="D58" s="36" t="s">
        <v>49</v>
      </c>
      <c r="E58" s="34" t="s">
        <v>67</v>
      </c>
      <c r="F58" s="34">
        <v>200</v>
      </c>
      <c r="G58" s="38">
        <v>130</v>
      </c>
      <c r="H58" s="48">
        <v>0</v>
      </c>
    </row>
    <row r="59" spans="1:8" ht="78" customHeight="1">
      <c r="A59" s="28" t="s">
        <v>88</v>
      </c>
      <c r="B59" s="49">
        <v>956</v>
      </c>
      <c r="C59" s="12" t="s">
        <v>41</v>
      </c>
      <c r="D59" s="36" t="s">
        <v>49</v>
      </c>
      <c r="E59" s="26" t="s">
        <v>63</v>
      </c>
      <c r="F59" s="10"/>
      <c r="G59" s="38">
        <f>G60</f>
        <v>50</v>
      </c>
      <c r="H59" s="38">
        <f>H60</f>
        <v>0</v>
      </c>
    </row>
    <row r="60" spans="1:8" ht="31.5">
      <c r="A60" s="11" t="s">
        <v>17</v>
      </c>
      <c r="B60" s="52">
        <v>956</v>
      </c>
      <c r="C60" s="12" t="s">
        <v>41</v>
      </c>
      <c r="D60" s="36" t="s">
        <v>49</v>
      </c>
      <c r="E60" s="26" t="s">
        <v>63</v>
      </c>
      <c r="F60" s="10">
        <v>200</v>
      </c>
      <c r="G60" s="38">
        <v>50</v>
      </c>
      <c r="H60" s="48">
        <v>0</v>
      </c>
    </row>
    <row r="61" spans="1:8" ht="21" customHeight="1">
      <c r="A61" s="11" t="s">
        <v>19</v>
      </c>
      <c r="B61" s="52">
        <v>956</v>
      </c>
      <c r="C61" s="12" t="s">
        <v>44</v>
      </c>
      <c r="D61" s="12"/>
      <c r="E61" s="10"/>
      <c r="F61" s="10"/>
      <c r="G61" s="38">
        <f>G62+G68+G65</f>
        <v>3663.2000000000003</v>
      </c>
      <c r="H61" s="38">
        <f>H62+H68+H65</f>
        <v>6444.2</v>
      </c>
    </row>
    <row r="62" spans="1:8" ht="17.25" customHeight="1">
      <c r="A62" s="11" t="s">
        <v>20</v>
      </c>
      <c r="B62" s="52">
        <v>956</v>
      </c>
      <c r="C62" s="12" t="s">
        <v>44</v>
      </c>
      <c r="D62" s="12" t="s">
        <v>50</v>
      </c>
      <c r="E62" s="10"/>
      <c r="F62" s="10"/>
      <c r="G62" s="38">
        <f>G63</f>
        <v>110</v>
      </c>
      <c r="H62" s="38">
        <f>H63</f>
        <v>110</v>
      </c>
    </row>
    <row r="63" spans="1:8" ht="17.25" customHeight="1">
      <c r="A63" s="24" t="s">
        <v>86</v>
      </c>
      <c r="B63" s="52">
        <v>956</v>
      </c>
      <c r="C63" s="12" t="s">
        <v>44</v>
      </c>
      <c r="D63" s="12" t="s">
        <v>50</v>
      </c>
      <c r="E63" s="26" t="s">
        <v>57</v>
      </c>
      <c r="F63" s="10"/>
      <c r="G63" s="38">
        <f>G64</f>
        <v>110</v>
      </c>
      <c r="H63" s="38">
        <f>H64</f>
        <v>110</v>
      </c>
    </row>
    <row r="64" spans="1:8" ht="128.25" customHeight="1">
      <c r="A64" s="32" t="s">
        <v>104</v>
      </c>
      <c r="B64" s="52">
        <v>956</v>
      </c>
      <c r="C64" s="12" t="s">
        <v>44</v>
      </c>
      <c r="D64" s="12" t="s">
        <v>50</v>
      </c>
      <c r="E64" s="26" t="s">
        <v>57</v>
      </c>
      <c r="F64" s="10">
        <v>200</v>
      </c>
      <c r="G64" s="38">
        <v>110</v>
      </c>
      <c r="H64" s="48">
        <v>110</v>
      </c>
    </row>
    <row r="65" spans="1:8" ht="21.75" customHeight="1">
      <c r="A65" s="24" t="s">
        <v>92</v>
      </c>
      <c r="B65" s="52">
        <v>956</v>
      </c>
      <c r="C65" s="25" t="s">
        <v>44</v>
      </c>
      <c r="D65" s="25" t="s">
        <v>53</v>
      </c>
      <c r="E65" s="26"/>
      <c r="F65" s="26"/>
      <c r="G65" s="38">
        <f>G66</f>
        <v>800</v>
      </c>
      <c r="H65" s="38">
        <f>H66</f>
        <v>800</v>
      </c>
    </row>
    <row r="66" spans="1:8" ht="19.5" customHeight="1">
      <c r="A66" s="24" t="s">
        <v>86</v>
      </c>
      <c r="B66" s="52">
        <v>956</v>
      </c>
      <c r="C66" s="25" t="s">
        <v>44</v>
      </c>
      <c r="D66" s="25" t="s">
        <v>53</v>
      </c>
      <c r="E66" s="26" t="s">
        <v>57</v>
      </c>
      <c r="F66" s="26"/>
      <c r="G66" s="38">
        <f>G67</f>
        <v>800</v>
      </c>
      <c r="H66" s="38">
        <f>H67</f>
        <v>800</v>
      </c>
    </row>
    <row r="67" spans="1:8" ht="46.5" customHeight="1">
      <c r="A67" s="24" t="s">
        <v>93</v>
      </c>
      <c r="B67" s="52">
        <v>956</v>
      </c>
      <c r="C67" s="25" t="s">
        <v>44</v>
      </c>
      <c r="D67" s="25" t="s">
        <v>53</v>
      </c>
      <c r="E67" s="26" t="s">
        <v>57</v>
      </c>
      <c r="F67" s="26">
        <v>200</v>
      </c>
      <c r="G67" s="38">
        <v>800</v>
      </c>
      <c r="H67" s="48">
        <v>800</v>
      </c>
    </row>
    <row r="68" spans="1:8" ht="15.75">
      <c r="A68" s="11" t="s">
        <v>21</v>
      </c>
      <c r="B68" s="52">
        <v>956</v>
      </c>
      <c r="C68" s="12" t="s">
        <v>44</v>
      </c>
      <c r="D68" s="12" t="s">
        <v>48</v>
      </c>
      <c r="E68" s="10"/>
      <c r="F68" s="10"/>
      <c r="G68" s="38">
        <f>G69</f>
        <v>2753.2000000000003</v>
      </c>
      <c r="H68" s="38">
        <f>H69</f>
        <v>5534.2</v>
      </c>
    </row>
    <row r="69" spans="1:8" ht="15.75">
      <c r="A69" s="24" t="s">
        <v>86</v>
      </c>
      <c r="B69" s="52">
        <v>956</v>
      </c>
      <c r="C69" s="20" t="s">
        <v>44</v>
      </c>
      <c r="D69" s="20" t="s">
        <v>48</v>
      </c>
      <c r="E69" s="10"/>
      <c r="F69" s="10"/>
      <c r="G69" s="38">
        <f>G70</f>
        <v>2753.2000000000003</v>
      </c>
      <c r="H69" s="38">
        <f>H70</f>
        <v>5534.2</v>
      </c>
    </row>
    <row r="70" spans="1:8" ht="31.5">
      <c r="A70" s="46" t="s">
        <v>122</v>
      </c>
      <c r="B70" s="52">
        <v>956</v>
      </c>
      <c r="C70" s="12" t="s">
        <v>44</v>
      </c>
      <c r="D70" s="12" t="s">
        <v>48</v>
      </c>
      <c r="E70" s="26" t="s">
        <v>57</v>
      </c>
      <c r="F70" s="10">
        <v>200</v>
      </c>
      <c r="G70" s="38">
        <f>2647.3+105.9</f>
        <v>2753.2000000000003</v>
      </c>
      <c r="H70" s="48">
        <v>5534.2</v>
      </c>
    </row>
    <row r="71" spans="1:8" ht="18" customHeight="1">
      <c r="A71" s="11" t="s">
        <v>22</v>
      </c>
      <c r="B71" s="52">
        <v>956</v>
      </c>
      <c r="C71" s="12" t="s">
        <v>50</v>
      </c>
      <c r="D71" s="12"/>
      <c r="E71" s="10"/>
      <c r="F71" s="10"/>
      <c r="G71" s="38">
        <f>G72+G81</f>
        <v>40874.4</v>
      </c>
      <c r="H71" s="38">
        <f>H72+H81</f>
        <v>39824.7</v>
      </c>
    </row>
    <row r="72" spans="1:8" ht="15.75">
      <c r="A72" s="11" t="s">
        <v>23</v>
      </c>
      <c r="B72" s="52">
        <v>956</v>
      </c>
      <c r="C72" s="12" t="s">
        <v>50</v>
      </c>
      <c r="D72" s="12" t="s">
        <v>41</v>
      </c>
      <c r="E72" s="10"/>
      <c r="F72" s="10"/>
      <c r="G72" s="38">
        <f>G73+G76</f>
        <v>16189.2</v>
      </c>
      <c r="H72" s="38">
        <f>H73+H76</f>
        <v>16748</v>
      </c>
    </row>
    <row r="73" spans="1:8" ht="15.75">
      <c r="A73" s="35" t="s">
        <v>47</v>
      </c>
      <c r="B73" s="52">
        <v>956</v>
      </c>
      <c r="C73" s="36" t="s">
        <v>50</v>
      </c>
      <c r="D73" s="36" t="s">
        <v>41</v>
      </c>
      <c r="E73" s="34"/>
      <c r="F73" s="34"/>
      <c r="G73" s="38">
        <f>G74</f>
        <v>3691.3</v>
      </c>
      <c r="H73" s="38">
        <f>H74</f>
        <v>2312.8999999999996</v>
      </c>
    </row>
    <row r="74" spans="1:8" ht="47.25">
      <c r="A74" s="35" t="s">
        <v>112</v>
      </c>
      <c r="B74" s="52">
        <v>956</v>
      </c>
      <c r="C74" s="36" t="s">
        <v>50</v>
      </c>
      <c r="D74" s="36" t="s">
        <v>41</v>
      </c>
      <c r="E74" s="34" t="s">
        <v>56</v>
      </c>
      <c r="F74" s="34"/>
      <c r="G74" s="38">
        <f>G75</f>
        <v>3691.3</v>
      </c>
      <c r="H74" s="38">
        <f>H75</f>
        <v>2312.8999999999996</v>
      </c>
    </row>
    <row r="75" spans="1:8" ht="31.5">
      <c r="A75" s="35" t="s">
        <v>17</v>
      </c>
      <c r="B75" s="52">
        <v>956</v>
      </c>
      <c r="C75" s="36" t="s">
        <v>50</v>
      </c>
      <c r="D75" s="36" t="s">
        <v>41</v>
      </c>
      <c r="E75" s="34" t="s">
        <v>56</v>
      </c>
      <c r="F75" s="34">
        <v>200</v>
      </c>
      <c r="G75" s="38">
        <v>3691.3</v>
      </c>
      <c r="H75" s="48">
        <f>7312.9-5000</f>
        <v>2312.8999999999996</v>
      </c>
    </row>
    <row r="76" spans="1:8" ht="15.75">
      <c r="A76" s="24" t="s">
        <v>94</v>
      </c>
      <c r="B76" s="52">
        <v>956</v>
      </c>
      <c r="C76" s="20" t="s">
        <v>50</v>
      </c>
      <c r="D76" s="20" t="s">
        <v>41</v>
      </c>
      <c r="E76" s="21" t="s">
        <v>57</v>
      </c>
      <c r="F76" s="10"/>
      <c r="G76" s="38">
        <f>G77+G78+G79+G80</f>
        <v>12497.9</v>
      </c>
      <c r="H76" s="38">
        <f>H77+H78+H79+H80</f>
        <v>14435.099999999999</v>
      </c>
    </row>
    <row r="77" spans="1:8" ht="45" customHeight="1">
      <c r="A77" s="24" t="s">
        <v>95</v>
      </c>
      <c r="B77" s="52">
        <v>956</v>
      </c>
      <c r="C77" s="12" t="s">
        <v>50</v>
      </c>
      <c r="D77" s="12" t="s">
        <v>41</v>
      </c>
      <c r="E77" s="21" t="s">
        <v>57</v>
      </c>
      <c r="F77" s="10">
        <v>200</v>
      </c>
      <c r="G77" s="38">
        <v>6820</v>
      </c>
      <c r="H77" s="48">
        <v>6820</v>
      </c>
    </row>
    <row r="78" spans="1:8" ht="50.25" customHeight="1">
      <c r="A78" s="24" t="s">
        <v>96</v>
      </c>
      <c r="B78" s="52">
        <v>956</v>
      </c>
      <c r="C78" s="12" t="s">
        <v>50</v>
      </c>
      <c r="D78" s="12" t="s">
        <v>41</v>
      </c>
      <c r="E78" s="21" t="s">
        <v>57</v>
      </c>
      <c r="F78" s="10">
        <v>200</v>
      </c>
      <c r="G78" s="38">
        <v>1706.5</v>
      </c>
      <c r="H78" s="48">
        <v>1706.5</v>
      </c>
    </row>
    <row r="79" spans="1:8" ht="50.25" customHeight="1">
      <c r="A79" s="24" t="s">
        <v>97</v>
      </c>
      <c r="B79" s="52">
        <v>956</v>
      </c>
      <c r="C79" s="12" t="s">
        <v>50</v>
      </c>
      <c r="D79" s="12" t="s">
        <v>41</v>
      </c>
      <c r="E79" s="21" t="s">
        <v>57</v>
      </c>
      <c r="F79" s="10">
        <v>200</v>
      </c>
      <c r="G79" s="38">
        <v>569.3</v>
      </c>
      <c r="H79" s="48">
        <v>569.3</v>
      </c>
    </row>
    <row r="80" spans="1:8" ht="16.5" customHeight="1">
      <c r="A80" s="24" t="s">
        <v>98</v>
      </c>
      <c r="B80" s="52">
        <v>956</v>
      </c>
      <c r="C80" s="25" t="s">
        <v>50</v>
      </c>
      <c r="D80" s="25" t="s">
        <v>41</v>
      </c>
      <c r="E80" s="26" t="s">
        <v>57</v>
      </c>
      <c r="F80" s="26">
        <v>200</v>
      </c>
      <c r="G80" s="38">
        <f>3508-105.9</f>
        <v>3402.1</v>
      </c>
      <c r="H80" s="48">
        <v>5339.3</v>
      </c>
    </row>
    <row r="81" spans="1:8" ht="31.5">
      <c r="A81" s="11" t="s">
        <v>72</v>
      </c>
      <c r="B81" s="52">
        <v>956</v>
      </c>
      <c r="C81" s="12" t="s">
        <v>50</v>
      </c>
      <c r="D81" s="12" t="s">
        <v>50</v>
      </c>
      <c r="E81" s="10"/>
      <c r="F81" s="10"/>
      <c r="G81" s="38">
        <f>G82</f>
        <v>24685.2</v>
      </c>
      <c r="H81" s="38">
        <f>H82</f>
        <v>23076.7</v>
      </c>
    </row>
    <row r="82" spans="1:8" ht="19.5" customHeight="1">
      <c r="A82" s="24" t="s">
        <v>94</v>
      </c>
      <c r="B82" s="52">
        <v>956</v>
      </c>
      <c r="C82" s="12" t="s">
        <v>50</v>
      </c>
      <c r="D82" s="12" t="s">
        <v>50</v>
      </c>
      <c r="E82" s="10" t="s">
        <v>57</v>
      </c>
      <c r="F82" s="10"/>
      <c r="G82" s="38">
        <f>G84+G85+G83</f>
        <v>24685.2</v>
      </c>
      <c r="H82" s="38">
        <f>H84+H85+H83</f>
        <v>23076.7</v>
      </c>
    </row>
    <row r="83" spans="1:8" ht="86.25" customHeight="1">
      <c r="A83" s="24" t="s">
        <v>76</v>
      </c>
      <c r="B83" s="52">
        <v>956</v>
      </c>
      <c r="C83" s="25" t="s">
        <v>50</v>
      </c>
      <c r="D83" s="25" t="s">
        <v>50</v>
      </c>
      <c r="E83" s="26" t="s">
        <v>57</v>
      </c>
      <c r="F83" s="26">
        <v>100</v>
      </c>
      <c r="G83" s="38">
        <v>19507.5</v>
      </c>
      <c r="H83" s="48">
        <v>19507.5</v>
      </c>
    </row>
    <row r="84" spans="1:8" ht="36.75" customHeight="1">
      <c r="A84" s="11" t="s">
        <v>17</v>
      </c>
      <c r="B84" s="52">
        <v>956</v>
      </c>
      <c r="C84" s="12" t="s">
        <v>50</v>
      </c>
      <c r="D84" s="12" t="s">
        <v>50</v>
      </c>
      <c r="E84" s="10" t="s">
        <v>57</v>
      </c>
      <c r="F84" s="10">
        <v>200</v>
      </c>
      <c r="G84" s="38">
        <v>4129.7</v>
      </c>
      <c r="H84" s="48">
        <f>4521.2-2000</f>
        <v>2521.2</v>
      </c>
    </row>
    <row r="85" spans="1:8" ht="21.75" customHeight="1">
      <c r="A85" s="24" t="s">
        <v>5</v>
      </c>
      <c r="B85" s="52">
        <v>956</v>
      </c>
      <c r="C85" s="12" t="s">
        <v>50</v>
      </c>
      <c r="D85" s="12" t="s">
        <v>50</v>
      </c>
      <c r="E85" s="10" t="s">
        <v>57</v>
      </c>
      <c r="F85" s="10">
        <v>800</v>
      </c>
      <c r="G85" s="38">
        <v>1048</v>
      </c>
      <c r="H85" s="48">
        <v>1048</v>
      </c>
    </row>
    <row r="86" spans="1:8" ht="15.75">
      <c r="A86" s="11" t="s">
        <v>73</v>
      </c>
      <c r="B86" s="52">
        <v>956</v>
      </c>
      <c r="C86" s="12" t="s">
        <v>51</v>
      </c>
      <c r="D86" s="12"/>
      <c r="E86" s="10"/>
      <c r="F86" s="10"/>
      <c r="G86" s="38">
        <f aca="true" t="shared" si="1" ref="G86:H88">G87</f>
        <v>300</v>
      </c>
      <c r="H86" s="38">
        <f t="shared" si="1"/>
        <v>0</v>
      </c>
    </row>
    <row r="87" spans="1:8" ht="23.25" customHeight="1">
      <c r="A87" s="24" t="s">
        <v>100</v>
      </c>
      <c r="B87" s="52">
        <v>956</v>
      </c>
      <c r="C87" s="12" t="s">
        <v>51</v>
      </c>
      <c r="D87" s="12" t="s">
        <v>51</v>
      </c>
      <c r="E87" s="10"/>
      <c r="F87" s="10"/>
      <c r="G87" s="38">
        <f t="shared" si="1"/>
        <v>300</v>
      </c>
      <c r="H87" s="38">
        <f t="shared" si="1"/>
        <v>0</v>
      </c>
    </row>
    <row r="88" spans="1:8" ht="24" customHeight="1">
      <c r="A88" s="24" t="s">
        <v>47</v>
      </c>
      <c r="B88" s="52">
        <v>956</v>
      </c>
      <c r="C88" s="25" t="s">
        <v>51</v>
      </c>
      <c r="D88" s="25" t="s">
        <v>51</v>
      </c>
      <c r="E88" s="10"/>
      <c r="F88" s="10"/>
      <c r="G88" s="38">
        <f t="shared" si="1"/>
        <v>300</v>
      </c>
      <c r="H88" s="38">
        <f t="shared" si="1"/>
        <v>0</v>
      </c>
    </row>
    <row r="89" spans="1:8" ht="66.75" customHeight="1">
      <c r="A89" s="30" t="s">
        <v>99</v>
      </c>
      <c r="B89" s="57">
        <v>956</v>
      </c>
      <c r="C89" s="12" t="s">
        <v>51</v>
      </c>
      <c r="D89" s="12" t="s">
        <v>51</v>
      </c>
      <c r="E89" s="26" t="s">
        <v>62</v>
      </c>
      <c r="F89" s="10"/>
      <c r="G89" s="38">
        <f>G90+G94</f>
        <v>300</v>
      </c>
      <c r="H89" s="38">
        <f>H90+H94</f>
        <v>0</v>
      </c>
    </row>
    <row r="90" spans="1:8" ht="35.25" customHeight="1">
      <c r="A90" s="11" t="s">
        <v>8</v>
      </c>
      <c r="B90" s="52">
        <v>956</v>
      </c>
      <c r="C90" s="12" t="s">
        <v>51</v>
      </c>
      <c r="D90" s="12" t="s">
        <v>51</v>
      </c>
      <c r="E90" s="26" t="s">
        <v>62</v>
      </c>
      <c r="F90" s="10">
        <v>200</v>
      </c>
      <c r="G90" s="38">
        <v>100</v>
      </c>
      <c r="H90" s="48">
        <v>0</v>
      </c>
    </row>
    <row r="91" spans="1:8" ht="0.75" customHeight="1" hidden="1">
      <c r="A91" s="68" t="s">
        <v>77</v>
      </c>
      <c r="B91" s="15"/>
      <c r="C91" s="70" t="s">
        <v>51</v>
      </c>
      <c r="D91" s="70" t="s">
        <v>51</v>
      </c>
      <c r="E91" s="67" t="s">
        <v>64</v>
      </c>
      <c r="F91" s="67"/>
      <c r="G91" s="64"/>
      <c r="H91" s="48"/>
    </row>
    <row r="92" spans="1:8" ht="81.75" customHeight="1" hidden="1">
      <c r="A92" s="69"/>
      <c r="B92" s="27"/>
      <c r="C92" s="70"/>
      <c r="D92" s="70"/>
      <c r="E92" s="67"/>
      <c r="F92" s="67"/>
      <c r="G92" s="65"/>
      <c r="H92" s="48"/>
    </row>
    <row r="93" spans="1:8" ht="32.25" customHeight="1" hidden="1">
      <c r="A93" s="11" t="s">
        <v>8</v>
      </c>
      <c r="B93" s="52"/>
      <c r="C93" s="12" t="s">
        <v>51</v>
      </c>
      <c r="D93" s="12" t="s">
        <v>51</v>
      </c>
      <c r="E93" s="10" t="s">
        <v>64</v>
      </c>
      <c r="F93" s="10">
        <v>200</v>
      </c>
      <c r="G93" s="38"/>
      <c r="H93" s="48"/>
    </row>
    <row r="94" spans="1:8" ht="30" customHeight="1">
      <c r="A94" s="35" t="s">
        <v>4</v>
      </c>
      <c r="B94" s="52">
        <v>956</v>
      </c>
      <c r="C94" s="36" t="s">
        <v>51</v>
      </c>
      <c r="D94" s="36" t="s">
        <v>51</v>
      </c>
      <c r="E94" s="34" t="s">
        <v>62</v>
      </c>
      <c r="F94" s="34">
        <v>300</v>
      </c>
      <c r="G94" s="38">
        <v>200</v>
      </c>
      <c r="H94" s="48">
        <v>0</v>
      </c>
    </row>
    <row r="95" spans="1:8" ht="21.75" customHeight="1">
      <c r="A95" s="35" t="s">
        <v>115</v>
      </c>
      <c r="B95" s="52">
        <v>956</v>
      </c>
      <c r="C95" s="12" t="s">
        <v>53</v>
      </c>
      <c r="D95" s="12"/>
      <c r="E95" s="10"/>
      <c r="F95" s="10"/>
      <c r="G95" s="38">
        <f aca="true" t="shared" si="2" ref="G95:H97">G96</f>
        <v>10000</v>
      </c>
      <c r="H95" s="38">
        <f t="shared" si="2"/>
        <v>7000</v>
      </c>
    </row>
    <row r="96" spans="1:8" ht="21" customHeight="1">
      <c r="A96" s="2" t="s">
        <v>24</v>
      </c>
      <c r="B96" s="52">
        <v>956</v>
      </c>
      <c r="C96" s="12" t="s">
        <v>53</v>
      </c>
      <c r="D96" s="12" t="s">
        <v>42</v>
      </c>
      <c r="E96" s="10"/>
      <c r="F96" s="10"/>
      <c r="G96" s="38">
        <f t="shared" si="2"/>
        <v>10000</v>
      </c>
      <c r="H96" s="38">
        <f t="shared" si="2"/>
        <v>7000</v>
      </c>
    </row>
    <row r="97" spans="1:8" ht="15.75">
      <c r="A97" s="13" t="s">
        <v>47</v>
      </c>
      <c r="B97" s="58">
        <v>956</v>
      </c>
      <c r="C97" s="14" t="s">
        <v>65</v>
      </c>
      <c r="D97" s="14" t="s">
        <v>42</v>
      </c>
      <c r="E97" s="15"/>
      <c r="F97" s="10"/>
      <c r="G97" s="41">
        <f t="shared" si="2"/>
        <v>10000</v>
      </c>
      <c r="H97" s="43">
        <f t="shared" si="2"/>
        <v>7000</v>
      </c>
    </row>
    <row r="98" spans="1:8" ht="62.25" customHeight="1">
      <c r="A98" s="46" t="s">
        <v>101</v>
      </c>
      <c r="B98" s="52">
        <v>956</v>
      </c>
      <c r="C98" s="47" t="s">
        <v>53</v>
      </c>
      <c r="D98" s="47" t="s">
        <v>42</v>
      </c>
      <c r="E98" s="45" t="s">
        <v>66</v>
      </c>
      <c r="F98" s="45"/>
      <c r="G98" s="38">
        <f>G99+G100</f>
        <v>10000</v>
      </c>
      <c r="H98" s="38">
        <f>H99+H100</f>
        <v>7000</v>
      </c>
    </row>
    <row r="99" spans="1:8" ht="24" customHeight="1">
      <c r="A99" s="46" t="s">
        <v>110</v>
      </c>
      <c r="B99" s="52">
        <v>956</v>
      </c>
      <c r="C99" s="12" t="s">
        <v>53</v>
      </c>
      <c r="D99" s="12" t="s">
        <v>42</v>
      </c>
      <c r="E99" s="49" t="s">
        <v>66</v>
      </c>
      <c r="F99" s="49">
        <v>800</v>
      </c>
      <c r="G99" s="50">
        <v>10000</v>
      </c>
      <c r="H99" s="48">
        <v>7000</v>
      </c>
    </row>
    <row r="100" spans="1:8" ht="33" customHeight="1" hidden="1">
      <c r="A100" s="22" t="s">
        <v>78</v>
      </c>
      <c r="B100" s="52"/>
      <c r="C100" s="12" t="s">
        <v>53</v>
      </c>
      <c r="D100" s="12" t="s">
        <v>42</v>
      </c>
      <c r="E100" s="21" t="s">
        <v>67</v>
      </c>
      <c r="F100" s="10">
        <v>600</v>
      </c>
      <c r="G100" s="38"/>
      <c r="H100" s="48"/>
    </row>
    <row r="101" spans="1:8" ht="21" customHeight="1">
      <c r="A101" s="11" t="s">
        <v>25</v>
      </c>
      <c r="B101" s="52">
        <v>956</v>
      </c>
      <c r="C101" s="12">
        <v>10</v>
      </c>
      <c r="D101" s="12"/>
      <c r="E101" s="10"/>
      <c r="F101" s="10"/>
      <c r="G101" s="38">
        <f>G102+G108+G105</f>
        <v>1776</v>
      </c>
      <c r="H101" s="38">
        <f>H102+H108+H105</f>
        <v>1276</v>
      </c>
    </row>
    <row r="102" spans="1:8" ht="19.5" customHeight="1">
      <c r="A102" s="11" t="s">
        <v>26</v>
      </c>
      <c r="B102" s="52">
        <v>956</v>
      </c>
      <c r="C102" s="12">
        <v>10</v>
      </c>
      <c r="D102" s="12" t="s">
        <v>42</v>
      </c>
      <c r="E102" s="10"/>
      <c r="F102" s="10"/>
      <c r="G102" s="38">
        <f>G103</f>
        <v>1210</v>
      </c>
      <c r="H102" s="38">
        <f>H103</f>
        <v>1210</v>
      </c>
    </row>
    <row r="103" spans="1:8" ht="15" customHeight="1">
      <c r="A103" s="24" t="s">
        <v>86</v>
      </c>
      <c r="B103" s="52">
        <v>956</v>
      </c>
      <c r="C103" s="12" t="s">
        <v>68</v>
      </c>
      <c r="D103" s="12" t="s">
        <v>42</v>
      </c>
      <c r="E103" s="10"/>
      <c r="F103" s="10"/>
      <c r="G103" s="38">
        <f>G104</f>
        <v>1210</v>
      </c>
      <c r="H103" s="38">
        <f>H104</f>
        <v>1210</v>
      </c>
    </row>
    <row r="104" spans="1:8" ht="15.75" customHeight="1">
      <c r="A104" s="2" t="s">
        <v>4</v>
      </c>
      <c r="B104" s="52">
        <v>956</v>
      </c>
      <c r="C104" s="47">
        <v>10</v>
      </c>
      <c r="D104" s="47" t="s">
        <v>42</v>
      </c>
      <c r="E104" s="45" t="s">
        <v>57</v>
      </c>
      <c r="F104" s="45">
        <v>300</v>
      </c>
      <c r="G104" s="38">
        <v>1210</v>
      </c>
      <c r="H104" s="48">
        <v>1210</v>
      </c>
    </row>
    <row r="105" spans="1:8" ht="15.75">
      <c r="A105" s="35" t="s">
        <v>113</v>
      </c>
      <c r="B105" s="52">
        <v>956</v>
      </c>
      <c r="C105" s="36" t="s">
        <v>68</v>
      </c>
      <c r="D105" s="36" t="s">
        <v>41</v>
      </c>
      <c r="E105" s="34"/>
      <c r="F105" s="34"/>
      <c r="G105" s="40">
        <f>G106</f>
        <v>66</v>
      </c>
      <c r="H105" s="44">
        <f>H106</f>
        <v>66</v>
      </c>
    </row>
    <row r="106" spans="1:8" ht="15.75">
      <c r="A106" s="35" t="s">
        <v>94</v>
      </c>
      <c r="B106" s="52">
        <v>956</v>
      </c>
      <c r="C106" s="36" t="s">
        <v>49</v>
      </c>
      <c r="D106" s="36" t="s">
        <v>41</v>
      </c>
      <c r="E106" s="34" t="s">
        <v>57</v>
      </c>
      <c r="F106" s="34"/>
      <c r="G106" s="40">
        <f>G107</f>
        <v>66</v>
      </c>
      <c r="H106" s="44">
        <f>H107</f>
        <v>66</v>
      </c>
    </row>
    <row r="107" spans="1:8" ht="32.25" customHeight="1">
      <c r="A107" s="37" t="s">
        <v>114</v>
      </c>
      <c r="B107" s="15">
        <v>956</v>
      </c>
      <c r="C107" s="36" t="s">
        <v>49</v>
      </c>
      <c r="D107" s="36" t="s">
        <v>41</v>
      </c>
      <c r="E107" s="34" t="s">
        <v>57</v>
      </c>
      <c r="F107" s="34">
        <v>300</v>
      </c>
      <c r="G107" s="40">
        <v>66</v>
      </c>
      <c r="H107" s="48">
        <v>66</v>
      </c>
    </row>
    <row r="108" spans="1:8" ht="15.75">
      <c r="A108" s="35" t="s">
        <v>27</v>
      </c>
      <c r="B108" s="52">
        <v>956</v>
      </c>
      <c r="C108" s="12">
        <v>10</v>
      </c>
      <c r="D108" s="12" t="s">
        <v>44</v>
      </c>
      <c r="E108" s="10"/>
      <c r="F108" s="10"/>
      <c r="G108" s="38">
        <f aca="true" t="shared" si="3" ref="G108:H110">G109</f>
        <v>500</v>
      </c>
      <c r="H108" s="38">
        <f t="shared" si="3"/>
        <v>0</v>
      </c>
    </row>
    <row r="109" spans="1:8" ht="15.75">
      <c r="A109" s="11" t="s">
        <v>47</v>
      </c>
      <c r="B109" s="52">
        <v>956</v>
      </c>
      <c r="C109" s="12" t="s">
        <v>49</v>
      </c>
      <c r="D109" s="12" t="s">
        <v>44</v>
      </c>
      <c r="E109" s="34" t="s">
        <v>59</v>
      </c>
      <c r="F109" s="10"/>
      <c r="G109" s="39">
        <f t="shared" si="3"/>
        <v>500</v>
      </c>
      <c r="H109" s="42">
        <f t="shared" si="3"/>
        <v>0</v>
      </c>
    </row>
    <row r="110" spans="1:8" ht="63" customHeight="1">
      <c r="A110" s="46" t="s">
        <v>102</v>
      </c>
      <c r="B110" s="52">
        <v>956</v>
      </c>
      <c r="C110" s="47">
        <v>10</v>
      </c>
      <c r="D110" s="47" t="s">
        <v>44</v>
      </c>
      <c r="E110" s="45" t="s">
        <v>59</v>
      </c>
      <c r="F110" s="45"/>
      <c r="G110" s="38">
        <f t="shared" si="3"/>
        <v>500</v>
      </c>
      <c r="H110" s="38">
        <f t="shared" si="3"/>
        <v>0</v>
      </c>
    </row>
    <row r="111" spans="1:8" ht="15.75">
      <c r="A111" s="46" t="s">
        <v>119</v>
      </c>
      <c r="B111" s="52">
        <v>956</v>
      </c>
      <c r="C111" s="23">
        <v>10</v>
      </c>
      <c r="D111" s="23" t="s">
        <v>44</v>
      </c>
      <c r="E111" s="27" t="s">
        <v>59</v>
      </c>
      <c r="F111" s="49">
        <v>800</v>
      </c>
      <c r="G111" s="50">
        <v>500</v>
      </c>
      <c r="H111" s="48">
        <v>0</v>
      </c>
    </row>
    <row r="112" spans="1:8" ht="15.75">
      <c r="A112" s="11" t="s">
        <v>28</v>
      </c>
      <c r="B112" s="52">
        <v>956</v>
      </c>
      <c r="C112" s="12">
        <v>11</v>
      </c>
      <c r="D112" s="12"/>
      <c r="E112" s="10"/>
      <c r="F112" s="10"/>
      <c r="G112" s="38">
        <f aca="true" t="shared" si="4" ref="G112:H114">G113</f>
        <v>150</v>
      </c>
      <c r="H112" s="38">
        <f t="shared" si="4"/>
        <v>0</v>
      </c>
    </row>
    <row r="113" spans="1:8" ht="15.75">
      <c r="A113" s="11" t="s">
        <v>69</v>
      </c>
      <c r="B113" s="52">
        <v>956</v>
      </c>
      <c r="C113" s="12">
        <v>11</v>
      </c>
      <c r="D113" s="12" t="s">
        <v>42</v>
      </c>
      <c r="E113" s="10"/>
      <c r="F113" s="10"/>
      <c r="G113" s="38">
        <f t="shared" si="4"/>
        <v>150</v>
      </c>
      <c r="H113" s="38">
        <f t="shared" si="4"/>
        <v>0</v>
      </c>
    </row>
    <row r="114" spans="1:8" ht="15.75">
      <c r="A114" s="11" t="s">
        <v>47</v>
      </c>
      <c r="B114" s="52">
        <v>956</v>
      </c>
      <c r="C114" s="20" t="s">
        <v>52</v>
      </c>
      <c r="D114" s="20" t="s">
        <v>42</v>
      </c>
      <c r="E114" s="10"/>
      <c r="F114" s="10"/>
      <c r="G114" s="38">
        <f t="shared" si="4"/>
        <v>150</v>
      </c>
      <c r="H114" s="38">
        <f t="shared" si="4"/>
        <v>0</v>
      </c>
    </row>
    <row r="115" spans="1:8" ht="61.5" customHeight="1">
      <c r="A115" s="31" t="s">
        <v>103</v>
      </c>
      <c r="B115" s="59">
        <v>956</v>
      </c>
      <c r="C115" s="12" t="s">
        <v>52</v>
      </c>
      <c r="D115" s="12" t="s">
        <v>42</v>
      </c>
      <c r="E115" s="26" t="s">
        <v>58</v>
      </c>
      <c r="F115" s="10"/>
      <c r="G115" s="38">
        <f>SUM(G116:G118)</f>
        <v>150</v>
      </c>
      <c r="H115" s="38">
        <f>SUM(H116:H118)</f>
        <v>0</v>
      </c>
    </row>
    <row r="116" spans="1:8" ht="76.5" customHeight="1">
      <c r="A116" s="35" t="s">
        <v>2</v>
      </c>
      <c r="B116" s="52">
        <v>956</v>
      </c>
      <c r="C116" s="36" t="s">
        <v>52</v>
      </c>
      <c r="D116" s="36" t="s">
        <v>42</v>
      </c>
      <c r="E116" s="34" t="s">
        <v>58</v>
      </c>
      <c r="F116" s="34">
        <v>100</v>
      </c>
      <c r="G116" s="38">
        <v>5</v>
      </c>
      <c r="H116" s="48">
        <v>0</v>
      </c>
    </row>
    <row r="117" spans="1:8" ht="31.5">
      <c r="A117" s="35" t="s">
        <v>8</v>
      </c>
      <c r="B117" s="52">
        <v>956</v>
      </c>
      <c r="C117" s="12">
        <v>11</v>
      </c>
      <c r="D117" s="12" t="s">
        <v>42</v>
      </c>
      <c r="E117" s="26" t="s">
        <v>58</v>
      </c>
      <c r="F117" s="10">
        <v>200</v>
      </c>
      <c r="G117" s="38">
        <v>110</v>
      </c>
      <c r="H117" s="48">
        <v>0</v>
      </c>
    </row>
    <row r="118" spans="1:8" ht="35.25" customHeight="1">
      <c r="A118" s="35" t="s">
        <v>4</v>
      </c>
      <c r="B118" s="52">
        <v>956</v>
      </c>
      <c r="C118" s="36" t="s">
        <v>52</v>
      </c>
      <c r="D118" s="36" t="s">
        <v>42</v>
      </c>
      <c r="E118" s="34" t="s">
        <v>58</v>
      </c>
      <c r="F118" s="34">
        <v>300</v>
      </c>
      <c r="G118" s="38">
        <v>35</v>
      </c>
      <c r="H118" s="48">
        <v>0</v>
      </c>
    </row>
    <row r="119" spans="1:8" ht="35.25" customHeight="1">
      <c r="A119" s="11" t="s">
        <v>29</v>
      </c>
      <c r="B119" s="52">
        <v>956</v>
      </c>
      <c r="C119" s="12">
        <v>13</v>
      </c>
      <c r="D119" s="12"/>
      <c r="E119" s="10"/>
      <c r="F119" s="10"/>
      <c r="G119" s="38">
        <f aca="true" t="shared" si="5" ref="G119:H122">G120</f>
        <v>180</v>
      </c>
      <c r="H119" s="38">
        <f t="shared" si="5"/>
        <v>180</v>
      </c>
    </row>
    <row r="120" spans="1:8" ht="35.25" customHeight="1">
      <c r="A120" s="2" t="s">
        <v>30</v>
      </c>
      <c r="B120" s="52">
        <v>956</v>
      </c>
      <c r="C120" s="12">
        <v>13</v>
      </c>
      <c r="D120" s="12" t="s">
        <v>42</v>
      </c>
      <c r="E120" s="10"/>
      <c r="F120" s="10"/>
      <c r="G120" s="38">
        <f t="shared" si="5"/>
        <v>180</v>
      </c>
      <c r="H120" s="38">
        <f t="shared" si="5"/>
        <v>180</v>
      </c>
    </row>
    <row r="121" spans="1:8" ht="15" customHeight="1">
      <c r="A121" s="24" t="s">
        <v>94</v>
      </c>
      <c r="B121" s="52">
        <v>956</v>
      </c>
      <c r="C121" s="12">
        <v>13</v>
      </c>
      <c r="D121" s="12" t="s">
        <v>42</v>
      </c>
      <c r="E121" s="10" t="s">
        <v>60</v>
      </c>
      <c r="F121" s="10"/>
      <c r="G121" s="38">
        <f t="shared" si="5"/>
        <v>180</v>
      </c>
      <c r="H121" s="38">
        <f t="shared" si="5"/>
        <v>180</v>
      </c>
    </row>
    <row r="122" spans="1:8" ht="33" customHeight="1">
      <c r="A122" s="11" t="s">
        <v>31</v>
      </c>
      <c r="B122" s="52">
        <v>956</v>
      </c>
      <c r="C122" s="12">
        <v>13</v>
      </c>
      <c r="D122" s="12" t="s">
        <v>42</v>
      </c>
      <c r="E122" s="10" t="s">
        <v>57</v>
      </c>
      <c r="F122" s="10"/>
      <c r="G122" s="38">
        <f t="shared" si="5"/>
        <v>180</v>
      </c>
      <c r="H122" s="38">
        <f t="shared" si="5"/>
        <v>180</v>
      </c>
    </row>
    <row r="123" spans="1:8" ht="32.25" customHeight="1">
      <c r="A123" s="11" t="s">
        <v>32</v>
      </c>
      <c r="B123" s="52">
        <v>956</v>
      </c>
      <c r="C123" s="12">
        <v>13</v>
      </c>
      <c r="D123" s="12" t="s">
        <v>42</v>
      </c>
      <c r="E123" s="10" t="s">
        <v>57</v>
      </c>
      <c r="F123" s="10">
        <v>700</v>
      </c>
      <c r="G123" s="38">
        <v>180</v>
      </c>
      <c r="H123" s="48">
        <v>180</v>
      </c>
    </row>
    <row r="124" spans="1:8" ht="21" customHeight="1">
      <c r="A124" s="46" t="s">
        <v>120</v>
      </c>
      <c r="B124" s="52">
        <v>956</v>
      </c>
      <c r="C124" s="47" t="s">
        <v>118</v>
      </c>
      <c r="D124" s="47" t="s">
        <v>118</v>
      </c>
      <c r="E124" s="45" t="s">
        <v>57</v>
      </c>
      <c r="F124" s="45">
        <v>870</v>
      </c>
      <c r="G124" s="38">
        <v>1734</v>
      </c>
      <c r="H124" s="48">
        <v>3391.5</v>
      </c>
    </row>
    <row r="125" spans="1:8" ht="19.5" customHeight="1">
      <c r="A125" s="11" t="s">
        <v>33</v>
      </c>
      <c r="B125" s="52" t="s">
        <v>34</v>
      </c>
      <c r="C125" s="10" t="s">
        <v>34</v>
      </c>
      <c r="D125" s="10" t="s">
        <v>34</v>
      </c>
      <c r="E125" s="10" t="s">
        <v>34</v>
      </c>
      <c r="F125" s="10" t="s">
        <v>34</v>
      </c>
      <c r="G125" s="38">
        <f>G11+G47+G52+G61+G71+G86+G95+G101+G112+G119+G124</f>
        <v>70377.20000000001</v>
      </c>
      <c r="H125" s="38">
        <f>H11+H47+H52+H61+H71+H86+H95+H101+H112+H119+H124</f>
        <v>68885.5</v>
      </c>
    </row>
    <row r="126" spans="1:2" ht="5.25" customHeight="1">
      <c r="A126" s="1" t="s">
        <v>35</v>
      </c>
      <c r="B126" s="1"/>
    </row>
    <row r="127" spans="1:6" ht="31.5">
      <c r="A127" s="33" t="s">
        <v>105</v>
      </c>
      <c r="B127" s="51"/>
      <c r="E127" s="3" t="s">
        <v>106</v>
      </c>
      <c r="F127" s="3" t="s">
        <v>107</v>
      </c>
    </row>
    <row r="128" ht="32.25" customHeight="1"/>
    <row r="129" ht="50.25" customHeight="1"/>
    <row r="133" ht="21" customHeight="1"/>
    <row r="134" ht="25.5" customHeight="1"/>
  </sheetData>
  <sheetProtection/>
  <mergeCells count="11">
    <mergeCell ref="F1:G1"/>
    <mergeCell ref="G91:G92"/>
    <mergeCell ref="A6:H6"/>
    <mergeCell ref="F91:F92"/>
    <mergeCell ref="A91:A92"/>
    <mergeCell ref="C91:C92"/>
    <mergeCell ref="D91:D92"/>
    <mergeCell ref="E91:E92"/>
    <mergeCell ref="F2:H2"/>
    <mergeCell ref="F3:H3"/>
    <mergeCell ref="A5:H5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2020-11-13T12:11:58Z</cp:lastPrinted>
  <dcterms:created xsi:type="dcterms:W3CDTF">2017-02-17T13:45:19Z</dcterms:created>
  <dcterms:modified xsi:type="dcterms:W3CDTF">2020-11-19T12:19:37Z</dcterms:modified>
  <cp:category/>
  <cp:version/>
  <cp:contentType/>
  <cp:contentStatus/>
</cp:coreProperties>
</file>